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日本語チーム\◆合格模試\ダウンロード素材\N2\"/>
    </mc:Choice>
  </mc:AlternateContent>
  <xr:revisionPtr revIDLastSave="0" documentId="13_ncr:1_{5F18ACA6-9FBD-40E2-B380-1C59E38ACE39}" xr6:coauthVersionLast="45" xr6:coauthVersionMax="45" xr10:uidLastSave="{00000000-0000-0000-0000-000000000000}"/>
  <bookViews>
    <workbookView xWindow="-120" yWindow="-120" windowWidth="29040" windowHeight="15840" xr2:uid="{9A4FD72B-09A1-4ED9-855D-4780D240CD9A}"/>
  </bookViews>
  <sheets>
    <sheet name="採点表" sheetId="1" r:id="rId1"/>
    <sheet name="このファイルについて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" i="1" l="1"/>
  <c r="W35" i="1" l="1"/>
  <c r="W36" i="1"/>
  <c r="W37" i="1"/>
  <c r="V34" i="1"/>
  <c r="V35" i="1"/>
  <c r="V36" i="1"/>
  <c r="V37" i="1"/>
  <c r="W34" i="1"/>
  <c r="N19" i="1"/>
  <c r="O19" i="1" s="1"/>
  <c r="N20" i="1"/>
  <c r="O20" i="1"/>
  <c r="N21" i="1"/>
  <c r="O21" i="1" s="1"/>
  <c r="N22" i="1"/>
  <c r="O22" i="1"/>
  <c r="N23" i="1"/>
  <c r="O23" i="1" s="1"/>
  <c r="N24" i="1"/>
  <c r="O24" i="1" s="1"/>
  <c r="N25" i="1"/>
  <c r="O25" i="1" s="1"/>
  <c r="N26" i="1"/>
  <c r="O26" i="1" s="1"/>
  <c r="N27" i="1"/>
  <c r="O27" i="1"/>
  <c r="N28" i="1"/>
  <c r="O28" i="1"/>
  <c r="N29" i="1"/>
  <c r="O29" i="1" s="1"/>
  <c r="N15" i="1"/>
  <c r="O15" i="1" s="1"/>
  <c r="N14" i="1"/>
  <c r="O14" i="1" s="1"/>
  <c r="N13" i="1"/>
  <c r="O13" i="1" s="1"/>
  <c r="N12" i="1"/>
  <c r="O12" i="1" s="1"/>
  <c r="N11" i="1"/>
  <c r="O11" i="1" s="1"/>
  <c r="N10" i="1"/>
  <c r="O10" i="1" s="1"/>
  <c r="N9" i="1"/>
  <c r="O9" i="1" s="1"/>
  <c r="N8" i="1"/>
  <c r="O8" i="1" s="1"/>
  <c r="N7" i="1"/>
  <c r="O7" i="1"/>
  <c r="N6" i="1"/>
  <c r="O6" i="1" s="1"/>
  <c r="N35" i="1"/>
  <c r="O35" i="1" s="1"/>
  <c r="N36" i="1"/>
  <c r="O36" i="1" s="1"/>
  <c r="N37" i="1"/>
  <c r="O37" i="1" s="1"/>
  <c r="N38" i="1"/>
  <c r="O38" i="1" s="1"/>
  <c r="N39" i="1"/>
  <c r="O39" i="1" s="1"/>
  <c r="V32" i="1" l="1"/>
  <c r="W32" i="1" s="1"/>
  <c r="V33" i="1"/>
  <c r="W33" i="1" s="1"/>
  <c r="V31" i="1"/>
  <c r="W31" i="1" s="1"/>
  <c r="V30" i="1"/>
  <c r="W30" i="1" s="1"/>
  <c r="V29" i="1"/>
  <c r="W29" i="1" s="1"/>
  <c r="V28" i="1"/>
  <c r="W28" i="1" s="1"/>
  <c r="V27" i="1"/>
  <c r="W27" i="1" s="1"/>
  <c r="V26" i="1"/>
  <c r="W26" i="1" s="1"/>
  <c r="V25" i="1"/>
  <c r="W25" i="1" s="1"/>
  <c r="V24" i="1"/>
  <c r="W24" i="1" s="1"/>
  <c r="V23" i="1"/>
  <c r="W23" i="1" s="1"/>
  <c r="V22" i="1"/>
  <c r="W22" i="1" s="1"/>
  <c r="V21" i="1"/>
  <c r="W21" i="1" s="1"/>
  <c r="V20" i="1"/>
  <c r="W20" i="1" s="1"/>
  <c r="V19" i="1"/>
  <c r="W19" i="1" s="1"/>
  <c r="V18" i="1"/>
  <c r="W18" i="1" s="1"/>
  <c r="V17" i="1"/>
  <c r="W17" i="1" s="1"/>
  <c r="V16" i="1"/>
  <c r="W16" i="1" s="1"/>
  <c r="V15" i="1"/>
  <c r="W15" i="1" s="1"/>
  <c r="V14" i="1"/>
  <c r="W14" i="1" s="1"/>
  <c r="V13" i="1"/>
  <c r="W13" i="1" s="1"/>
  <c r="V12" i="1"/>
  <c r="W12" i="1" s="1"/>
  <c r="V11" i="1"/>
  <c r="W11" i="1" s="1"/>
  <c r="V10" i="1"/>
  <c r="W10" i="1" s="1"/>
  <c r="V9" i="1"/>
  <c r="W9" i="1" s="1"/>
  <c r="V8" i="1"/>
  <c r="W8" i="1" s="1"/>
  <c r="V7" i="1"/>
  <c r="W7" i="1" s="1"/>
  <c r="V6" i="1"/>
  <c r="W6" i="1" s="1"/>
  <c r="N31" i="1"/>
  <c r="O31" i="1" s="1"/>
  <c r="N32" i="1"/>
  <c r="O32" i="1" s="1"/>
  <c r="N33" i="1"/>
  <c r="O33" i="1" s="1"/>
  <c r="N34" i="1"/>
  <c r="O34" i="1" s="1"/>
  <c r="N30" i="1"/>
  <c r="O30" i="1" s="1"/>
  <c r="F49" i="1"/>
  <c r="G49" i="1" s="1"/>
  <c r="F48" i="1"/>
  <c r="G48" i="1" s="1"/>
  <c r="F47" i="1"/>
  <c r="G47" i="1" s="1"/>
  <c r="F46" i="1"/>
  <c r="G46" i="1" s="1"/>
  <c r="F45" i="1"/>
  <c r="G45" i="1" s="1"/>
  <c r="F44" i="1"/>
  <c r="G44" i="1" s="1"/>
  <c r="F43" i="1"/>
  <c r="G43" i="1" s="1"/>
  <c r="F42" i="1"/>
  <c r="G42" i="1" s="1"/>
  <c r="F41" i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34" i="1"/>
  <c r="G34" i="1" s="1"/>
  <c r="F35" i="1"/>
  <c r="G35" i="1" s="1"/>
  <c r="F36" i="1"/>
  <c r="G36" i="1" s="1"/>
  <c r="F37" i="1"/>
  <c r="G37" i="1" s="1"/>
  <c r="F38" i="1"/>
  <c r="G38" i="1" s="1"/>
  <c r="F39" i="1"/>
  <c r="G39" i="1" s="1"/>
  <c r="F40" i="1"/>
  <c r="G40" i="1" s="1"/>
  <c r="F7" i="1"/>
  <c r="G7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W38" i="1" l="1"/>
  <c r="N3" i="1" s="1"/>
  <c r="O40" i="1"/>
  <c r="M3" i="1" s="1"/>
  <c r="G41" i="1"/>
  <c r="F6" i="1"/>
  <c r="G6" i="1"/>
  <c r="O16" i="1" l="1"/>
  <c r="O3" i="1" s="1"/>
</calcChain>
</file>

<file path=xl/sharedStrings.xml><?xml version="1.0" encoding="utf-8"?>
<sst xmlns="http://schemas.openxmlformats.org/spreadsheetml/2006/main" count="78" uniqueCount="44">
  <si>
    <t>問題1</t>
    <rPh sb="0" eb="2">
      <t>モンダイ</t>
    </rPh>
    <phoneticPr fontId="1"/>
  </si>
  <si>
    <t>問題2</t>
    <rPh sb="0" eb="2">
      <t>モンダイ</t>
    </rPh>
    <phoneticPr fontId="1"/>
  </si>
  <si>
    <t>問題3</t>
    <rPh sb="0" eb="2">
      <t>モンダイ</t>
    </rPh>
    <phoneticPr fontId="1"/>
  </si>
  <si>
    <t>問題4</t>
    <rPh sb="0" eb="2">
      <t>モンダイ</t>
    </rPh>
    <phoneticPr fontId="1"/>
  </si>
  <si>
    <t>問題5</t>
    <rPh sb="0" eb="2">
      <t>モンダイ</t>
    </rPh>
    <phoneticPr fontId="1"/>
  </si>
  <si>
    <t>正答</t>
    <rPh sb="0" eb="2">
      <t>セイトウ</t>
    </rPh>
    <phoneticPr fontId="1"/>
  </si>
  <si>
    <t>解答</t>
    <rPh sb="0" eb="2">
      <t>カイトウ</t>
    </rPh>
    <phoneticPr fontId="1"/>
  </si>
  <si>
    <t>正誤</t>
    <rPh sb="0" eb="2">
      <t>セイゴ</t>
    </rPh>
    <phoneticPr fontId="1"/>
  </si>
  <si>
    <t>得点</t>
    <rPh sb="0" eb="2">
      <t>トクテン</t>
    </rPh>
    <phoneticPr fontId="1"/>
  </si>
  <si>
    <t>使い方</t>
    <rPh sb="0" eb="1">
      <t>ツカ</t>
    </rPh>
    <rPh sb="2" eb="3">
      <t>カタ</t>
    </rPh>
    <phoneticPr fontId="1"/>
  </si>
  <si>
    <t>読解</t>
    <rPh sb="0" eb="2">
      <t>ドッカイ</t>
    </rPh>
    <phoneticPr fontId="1"/>
  </si>
  <si>
    <t>名前</t>
    <rPh sb="0" eb="2">
      <t>ナマエ</t>
    </rPh>
    <phoneticPr fontId="1"/>
  </si>
  <si>
    <t>言語知識</t>
    <rPh sb="0" eb="2">
      <t>ゲンゴ</t>
    </rPh>
    <rPh sb="2" eb="4">
      <t>チシキ</t>
    </rPh>
    <phoneticPr fontId="1"/>
  </si>
  <si>
    <t>聴解</t>
    <rPh sb="0" eb="2">
      <t>チョウカイ</t>
    </rPh>
    <phoneticPr fontId="1"/>
  </si>
  <si>
    <t>合計</t>
    <rPh sb="0" eb="2">
      <t>ゴウケイ</t>
    </rPh>
    <phoneticPr fontId="1"/>
  </si>
  <si>
    <t>/180</t>
    <phoneticPr fontId="1"/>
  </si>
  <si>
    <t>①　E、M、U列（ベージュの色付きのセル）に解答を入れる。</t>
    <rPh sb="7" eb="8">
      <t>レツ</t>
    </rPh>
    <rPh sb="14" eb="16">
      <t>イロツ</t>
    </rPh>
    <rPh sb="22" eb="24">
      <t>カイトウ</t>
    </rPh>
    <rPh sb="25" eb="26">
      <t>イ</t>
    </rPh>
    <phoneticPr fontId="1"/>
  </si>
  <si>
    <t>②　F、N、V列に、正解なら〇、不正解なら×が表示される。</t>
    <rPh sb="7" eb="8">
      <t>レツ</t>
    </rPh>
    <rPh sb="10" eb="12">
      <t>セイカイ</t>
    </rPh>
    <rPh sb="16" eb="19">
      <t>フセイカイ</t>
    </rPh>
    <rPh sb="23" eb="25">
      <t>ヒョウジ</t>
    </rPh>
    <phoneticPr fontId="1"/>
  </si>
  <si>
    <t>③　右上の緑色のセルに得点が表示される。</t>
    <rPh sb="2" eb="4">
      <t>ミギウエ</t>
    </rPh>
    <rPh sb="5" eb="7">
      <t>ミドリイロ</t>
    </rPh>
    <rPh sb="11" eb="13">
      <t>トクテン</t>
    </rPh>
    <rPh sb="14" eb="16">
      <t>ヒョウジ</t>
    </rPh>
    <phoneticPr fontId="1"/>
  </si>
  <si>
    <t>＊ただし、3つの得点区分で19点に達し
ていないものが1つでもあると不合格</t>
    <phoneticPr fontId="1"/>
  </si>
  <si>
    <t>注意</t>
    <rPh sb="0" eb="2">
      <t>チュウイ</t>
    </rPh>
    <phoneticPr fontId="1"/>
  </si>
  <si>
    <t>　※何も入力していないときは×が表示されている。</t>
    <phoneticPr fontId="1"/>
  </si>
  <si>
    <t>配点はアスク出版編集部が独自に設定したものです。
実際の日本語能力試験（JLPT）の得点は尺度得点です。
尺度得点についてのくわしい説明は公式サイト（https://www.jlpt.jp/about/points.html）をご覧ください。</t>
    <rPh sb="0" eb="2">
      <t>ハイテン</t>
    </rPh>
    <rPh sb="6" eb="8">
      <t>シュッパン</t>
    </rPh>
    <rPh sb="8" eb="10">
      <t>ヘンシュウ</t>
    </rPh>
    <rPh sb="10" eb="11">
      <t>ブ</t>
    </rPh>
    <rPh sb="12" eb="14">
      <t>ドクジ</t>
    </rPh>
    <rPh sb="15" eb="17">
      <t>セッテイ</t>
    </rPh>
    <rPh sb="25" eb="27">
      <t>ジッサイ</t>
    </rPh>
    <rPh sb="28" eb="35">
      <t>ニホンゴノウリョクシケン</t>
    </rPh>
    <rPh sb="69" eb="71">
      <t>コウシキ</t>
    </rPh>
    <rPh sb="115" eb="116">
      <t>ラン</t>
    </rPh>
    <phoneticPr fontId="1"/>
  </si>
  <si>
    <t>問題6</t>
    <rPh sb="0" eb="2">
      <t>モンダイ</t>
    </rPh>
    <phoneticPr fontId="1"/>
  </si>
  <si>
    <t>問題7</t>
    <rPh sb="0" eb="2">
      <t>モンダイ</t>
    </rPh>
    <phoneticPr fontId="1"/>
  </si>
  <si>
    <t>問題10</t>
    <rPh sb="0" eb="2">
      <t>モンダイ</t>
    </rPh>
    <phoneticPr fontId="1"/>
  </si>
  <si>
    <t>問題11</t>
    <rPh sb="0" eb="2">
      <t>モンダイ</t>
    </rPh>
    <phoneticPr fontId="1"/>
  </si>
  <si>
    <t>問題12</t>
    <rPh sb="0" eb="2">
      <t>モンダイ</t>
    </rPh>
    <phoneticPr fontId="1"/>
  </si>
  <si>
    <t>問題13</t>
    <rPh sb="0" eb="2">
      <t>モンダイ</t>
    </rPh>
    <phoneticPr fontId="1"/>
  </si>
  <si>
    <t>問題14</t>
    <rPh sb="0" eb="2">
      <t>モンダイ</t>
    </rPh>
    <phoneticPr fontId="1"/>
  </si>
  <si>
    <t>読解</t>
    <rPh sb="0" eb="2">
      <t>ドッカイ</t>
    </rPh>
    <phoneticPr fontId="1"/>
  </si>
  <si>
    <t>/63</t>
    <phoneticPr fontId="1"/>
  </si>
  <si>
    <t>/56</t>
    <phoneticPr fontId="1"/>
  </si>
  <si>
    <t>/54</t>
    <phoneticPr fontId="1"/>
  </si>
  <si>
    <t>言語知識</t>
    <rPh sb="0" eb="2">
      <t>ゲンゴ</t>
    </rPh>
    <rPh sb="2" eb="4">
      <t>チシキ</t>
    </rPh>
    <phoneticPr fontId="1"/>
  </si>
  <si>
    <t>問題8</t>
    <rPh sb="0" eb="2">
      <t>モンダイ</t>
    </rPh>
    <phoneticPr fontId="1"/>
  </si>
  <si>
    <t>問題9</t>
    <rPh sb="0" eb="2">
      <t>モンダイ</t>
    </rPh>
    <phoneticPr fontId="1"/>
  </si>
  <si>
    <t>3(1)</t>
    <phoneticPr fontId="1"/>
  </si>
  <si>
    <t>3(2)</t>
    <phoneticPr fontId="1"/>
  </si>
  <si>
    <t>本書では、言語知識は54点、読解は63点、聴解は56点が満点に設定されています。
それを60点満点に換算してO3に表示します。</t>
    <rPh sb="0" eb="2">
      <t>ホンショ</t>
    </rPh>
    <rPh sb="5" eb="7">
      <t>ゲンゴ</t>
    </rPh>
    <rPh sb="7" eb="9">
      <t>チシキ</t>
    </rPh>
    <rPh sb="12" eb="13">
      <t>テン</t>
    </rPh>
    <rPh sb="14" eb="16">
      <t>ドッカイ</t>
    </rPh>
    <rPh sb="19" eb="20">
      <t>テン</t>
    </rPh>
    <rPh sb="21" eb="23">
      <t>チョウカイ</t>
    </rPh>
    <rPh sb="26" eb="27">
      <t>テン</t>
    </rPh>
    <rPh sb="28" eb="30">
      <t>マンテン</t>
    </rPh>
    <rPh sb="31" eb="33">
      <t>セッテイ</t>
    </rPh>
    <rPh sb="46" eb="47">
      <t>テン</t>
    </rPh>
    <rPh sb="47" eb="49">
      <t>マンテン</t>
    </rPh>
    <rPh sb="50" eb="52">
      <t>カンサン</t>
    </rPh>
    <rPh sb="57" eb="59">
      <t>ヒョウジ</t>
    </rPh>
    <phoneticPr fontId="1"/>
  </si>
  <si>
    <t>アスク出版『はじめての日本語能力試験　合格模試N2』第2回</t>
    <rPh sb="3" eb="5">
      <t>シュッパン</t>
    </rPh>
    <rPh sb="11" eb="18">
      <t>ニホンゴノウリョクシケン</t>
    </rPh>
    <rPh sb="19" eb="21">
      <t>ゴウカク</t>
    </rPh>
    <rPh sb="21" eb="23">
      <t>モシ</t>
    </rPh>
    <phoneticPr fontId="1"/>
  </si>
  <si>
    <t>名前欄と解答欄以外は入力できません。</t>
    <rPh sb="0" eb="2">
      <t>ナマエ</t>
    </rPh>
    <rPh sb="2" eb="3">
      <t>ラン</t>
    </rPh>
    <rPh sb="4" eb="6">
      <t>カイトウ</t>
    </rPh>
    <rPh sb="6" eb="7">
      <t>ラン</t>
    </rPh>
    <rPh sb="7" eb="9">
      <t>イガイ</t>
    </rPh>
    <rPh sb="10" eb="12">
      <t>ニュウリョク</t>
    </rPh>
    <phoneticPr fontId="1"/>
  </si>
  <si>
    <t>＊合格点は180点満点中90点</t>
    <rPh sb="8" eb="9">
      <t>テン</t>
    </rPh>
    <rPh sb="9" eb="12">
      <t>マンテンチュウ</t>
    </rPh>
    <phoneticPr fontId="1"/>
  </si>
  <si>
    <t>　　各科目が19点未満、合計が90点未満だと赤字になる。</t>
    <rPh sb="2" eb="5">
      <t>カクカモク</t>
    </rPh>
    <rPh sb="8" eb="9">
      <t>テン</t>
    </rPh>
    <rPh sb="9" eb="11">
      <t>ミマン</t>
    </rPh>
    <rPh sb="12" eb="14">
      <t>ゴウケイ</t>
    </rPh>
    <rPh sb="17" eb="18">
      <t>テン</t>
    </rPh>
    <rPh sb="18" eb="20">
      <t>ミマン</t>
    </rPh>
    <rPh sb="22" eb="24">
      <t>アカジ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</si>
</sst>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0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9" xfId="0" applyFill="1" applyBorder="1">
      <alignment vertical="center"/>
    </xf>
    <xf numFmtId="0" fontId="0" fillId="0" borderId="0" xfId="0" applyFill="1" applyBorder="1">
      <alignment vertical="center"/>
    </xf>
    <xf numFmtId="0" fontId="0" fillId="0" borderId="12" xfId="0" applyFill="1" applyBorder="1">
      <alignment vertical="center"/>
    </xf>
    <xf numFmtId="0" fontId="0" fillId="0" borderId="6" xfId="0" applyFill="1" applyBorder="1">
      <alignment vertical="center"/>
    </xf>
    <xf numFmtId="0" fontId="0" fillId="0" borderId="11" xfId="0" applyFill="1" applyBorder="1">
      <alignment vertical="center"/>
    </xf>
    <xf numFmtId="0" fontId="0" fillId="0" borderId="7" xfId="0" applyFill="1" applyBorder="1">
      <alignment vertical="center"/>
    </xf>
    <xf numFmtId="0" fontId="0" fillId="0" borderId="4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1" xfId="0" applyFill="1" applyBorder="1">
      <alignment vertical="center"/>
    </xf>
    <xf numFmtId="0" fontId="0" fillId="0" borderId="5" xfId="0" applyBorder="1" applyAlignment="1">
      <alignment vertical="center" shrinkToFit="1"/>
    </xf>
    <xf numFmtId="0" fontId="0" fillId="3" borderId="19" xfId="0" applyFill="1" applyBorder="1" applyAlignment="1">
      <alignment vertical="center"/>
    </xf>
    <xf numFmtId="0" fontId="0" fillId="3" borderId="20" xfId="0" applyFill="1" applyBorder="1" applyAlignment="1">
      <alignment vertical="center"/>
    </xf>
    <xf numFmtId="0" fontId="0" fillId="3" borderId="21" xfId="0" applyFill="1" applyBorder="1" applyAlignment="1">
      <alignment vertical="center"/>
    </xf>
    <xf numFmtId="0" fontId="0" fillId="3" borderId="17" xfId="0" applyFill="1" applyBorder="1" applyAlignment="1">
      <alignment vertical="center" shrinkToFit="1"/>
    </xf>
    <xf numFmtId="0" fontId="0" fillId="0" borderId="0" xfId="0" applyFill="1" applyBorder="1" applyAlignment="1">
      <alignment horizontal="right" vertical="center"/>
    </xf>
    <xf numFmtId="0" fontId="0" fillId="0" borderId="11" xfId="0" applyFill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5" fillId="0" borderId="0" xfId="1" applyFont="1">
      <alignment vertical="center"/>
    </xf>
    <xf numFmtId="0" fontId="0" fillId="2" borderId="2" xfId="0" applyFill="1" applyBorder="1" applyProtection="1">
      <alignment vertical="center"/>
      <protection locked="0"/>
    </xf>
    <xf numFmtId="0" fontId="0" fillId="2" borderId="3" xfId="0" applyFill="1" applyBorder="1" applyProtection="1">
      <alignment vertical="center"/>
      <protection locked="0"/>
    </xf>
    <xf numFmtId="0" fontId="0" fillId="2" borderId="4" xfId="0" applyFill="1" applyBorder="1" applyProtection="1">
      <alignment vertical="center"/>
      <protection locked="0"/>
    </xf>
    <xf numFmtId="1" fontId="3" fillId="3" borderId="18" xfId="0" applyNumberFormat="1" applyFont="1" applyFill="1" applyBorder="1">
      <alignment vertical="center"/>
    </xf>
    <xf numFmtId="1" fontId="3" fillId="3" borderId="13" xfId="0" applyNumberFormat="1" applyFont="1" applyFill="1" applyBorder="1">
      <alignment vertical="center"/>
    </xf>
    <xf numFmtId="1" fontId="3" fillId="3" borderId="16" xfId="0" applyNumberFormat="1" applyFont="1" applyFill="1" applyBorder="1">
      <alignment vertical="center"/>
    </xf>
    <xf numFmtId="1" fontId="3" fillId="3" borderId="4" xfId="0" applyNumberFormat="1" applyFont="1" applyFill="1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shrinkToFit="1"/>
    </xf>
    <xf numFmtId="0" fontId="3" fillId="4" borderId="19" xfId="0" applyFont="1" applyFill="1" applyBorder="1" applyAlignment="1" applyProtection="1">
      <alignment horizontal="center" vertical="center" shrinkToFit="1"/>
      <protection locked="0"/>
    </xf>
    <xf numFmtId="0" fontId="3" fillId="4" borderId="20" xfId="0" applyFont="1" applyFill="1" applyBorder="1" applyAlignment="1" applyProtection="1">
      <alignment horizontal="center" vertical="center" shrinkToFit="1"/>
      <protection locked="0"/>
    </xf>
    <xf numFmtId="0" fontId="3" fillId="4" borderId="21" xfId="0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left" vertical="center" wrapText="1"/>
    </xf>
    <xf numFmtId="0" fontId="5" fillId="0" borderId="0" xfId="1" applyFont="1" applyAlignment="1">
      <alignment horizontal="left" vertical="center" wrapText="1"/>
    </xf>
  </cellXfs>
  <cellStyles count="2">
    <cellStyle name="標準" xfId="0" builtinId="0"/>
    <cellStyle name="標準 2" xfId="1" xr:uid="{27EE5929-2D23-480C-B380-AB847A35AF52}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48507</xdr:colOff>
      <xdr:row>1</xdr:row>
      <xdr:rowOff>14993</xdr:rowOff>
    </xdr:from>
    <xdr:to>
      <xdr:col>14</xdr:col>
      <xdr:colOff>175507</xdr:colOff>
      <xdr:row>15</xdr:row>
      <xdr:rowOff>124326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02F86C8-673C-4C28-B2DA-CD848EFA1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3307" y="253118"/>
          <a:ext cx="5613400" cy="4605133"/>
        </a:xfrm>
        <a:prstGeom prst="rect">
          <a:avLst/>
        </a:prstGeom>
      </xdr:spPr>
    </xdr:pic>
    <xdr:clientData/>
  </xdr:twoCellAnchor>
  <xdr:twoCellAnchor>
    <xdr:from>
      <xdr:col>10</xdr:col>
      <xdr:colOff>568780</xdr:colOff>
      <xdr:row>8</xdr:row>
      <xdr:rowOff>86179</xdr:rowOff>
    </xdr:from>
    <xdr:to>
      <xdr:col>11</xdr:col>
      <xdr:colOff>136980</xdr:colOff>
      <xdr:row>8</xdr:row>
      <xdr:rowOff>219529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AA22734-ECEA-4907-BAAB-C54EEB5C364D}"/>
            </a:ext>
          </a:extLst>
        </xdr:cNvPr>
        <xdr:cNvSpPr/>
      </xdr:nvSpPr>
      <xdr:spPr>
        <a:xfrm>
          <a:off x="7426780" y="1991179"/>
          <a:ext cx="254000" cy="133350"/>
        </a:xfrm>
        <a:prstGeom prst="rect">
          <a:avLst/>
        </a:prstGeom>
        <a:solidFill>
          <a:srgbClr val="FF0000">
            <a:alpha val="10196"/>
          </a:srgb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10</xdr:col>
      <xdr:colOff>488949</xdr:colOff>
      <xdr:row>1</xdr:row>
      <xdr:rowOff>44450</xdr:rowOff>
    </xdr:from>
    <xdr:ext cx="506036" cy="28020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D3864D5-9B36-44BE-B967-234769B8F431}"/>
            </a:ext>
          </a:extLst>
        </xdr:cNvPr>
        <xdr:cNvSpPr txBox="1"/>
      </xdr:nvSpPr>
      <xdr:spPr>
        <a:xfrm>
          <a:off x="7346949" y="282575"/>
          <a:ext cx="506036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solidFill>
                <a:srgbClr val="FF0000"/>
              </a:solidFill>
            </a:rPr>
            <a:t>↓</a:t>
          </a:r>
          <a:r>
            <a:rPr kumimoji="1" lang="en-US" altLang="ja-JP" sz="1200" b="1">
              <a:solidFill>
                <a:srgbClr val="FF0000"/>
              </a:solidFill>
            </a:rPr>
            <a:t>O3</a:t>
          </a:r>
          <a:endParaRPr kumimoji="1" lang="ja-JP" altLang="en-US" sz="1200" b="1">
            <a:solidFill>
              <a:srgbClr val="FF0000"/>
            </a:solidFill>
          </a:endParaRPr>
        </a:p>
      </xdr:txBody>
    </xdr:sp>
    <xdr:clientData/>
  </xdr:oneCellAnchor>
  <xdr:twoCellAnchor>
    <xdr:from>
      <xdr:col>10</xdr:col>
      <xdr:colOff>568779</xdr:colOff>
      <xdr:row>2</xdr:row>
      <xdr:rowOff>53067</xdr:rowOff>
    </xdr:from>
    <xdr:to>
      <xdr:col>11</xdr:col>
      <xdr:colOff>136979</xdr:colOff>
      <xdr:row>2</xdr:row>
      <xdr:rowOff>195942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298648BE-84EC-409D-82F9-7AE65C61928B}"/>
            </a:ext>
          </a:extLst>
        </xdr:cNvPr>
        <xdr:cNvSpPr/>
      </xdr:nvSpPr>
      <xdr:spPr>
        <a:xfrm>
          <a:off x="7426779" y="529317"/>
          <a:ext cx="254000" cy="142875"/>
        </a:xfrm>
        <a:prstGeom prst="rect">
          <a:avLst/>
        </a:prstGeom>
        <a:solidFill>
          <a:srgbClr val="FF0000">
            <a:alpha val="10196"/>
          </a:srgb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6</xdr:col>
      <xdr:colOff>394608</xdr:colOff>
      <xdr:row>1</xdr:row>
      <xdr:rowOff>153307</xdr:rowOff>
    </xdr:from>
    <xdr:ext cx="1581150" cy="50065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6E2FAC2-86D3-482F-9432-C9FC49E3F0D3}"/>
            </a:ext>
          </a:extLst>
        </xdr:cNvPr>
        <xdr:cNvSpPr txBox="1"/>
      </xdr:nvSpPr>
      <xdr:spPr>
        <a:xfrm>
          <a:off x="4509408" y="391432"/>
          <a:ext cx="1581150" cy="500650"/>
        </a:xfrm>
        <a:prstGeom prst="rect">
          <a:avLst/>
        </a:prstGeom>
        <a:solidFill>
          <a:srgbClr val="FFFFFF">
            <a:alpha val="50196"/>
          </a:srgb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100">
              <a:solidFill>
                <a:srgbClr val="0070C0"/>
              </a:solidFill>
            </a:rPr>
            <a:t>言語知識の解答を入力</a:t>
          </a:r>
          <a:endParaRPr kumimoji="1" lang="en-US" altLang="ja-JP" sz="1100">
            <a:solidFill>
              <a:srgbClr val="0070C0"/>
            </a:solidFill>
          </a:endParaRPr>
        </a:p>
        <a:p>
          <a:pPr algn="ctr"/>
          <a:r>
            <a:rPr kumimoji="1" lang="ja-JP" altLang="en-US" sz="1100">
              <a:solidFill>
                <a:srgbClr val="0070C0"/>
              </a:solidFill>
            </a:rPr>
            <a:t>↓</a:t>
          </a:r>
        </a:p>
      </xdr:txBody>
    </xdr:sp>
    <xdr:clientData/>
  </xdr:oneCellAnchor>
  <xdr:oneCellAnchor>
    <xdr:from>
      <xdr:col>9</xdr:col>
      <xdr:colOff>339561</xdr:colOff>
      <xdr:row>11</xdr:row>
      <xdr:rowOff>556519</xdr:rowOff>
    </xdr:from>
    <xdr:ext cx="1323975" cy="51435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95B9A446-33EE-44F7-B1C4-2C8451D79EDB}"/>
            </a:ext>
          </a:extLst>
        </xdr:cNvPr>
        <xdr:cNvSpPr txBox="1"/>
      </xdr:nvSpPr>
      <xdr:spPr>
        <a:xfrm>
          <a:off x="6511761" y="3890269"/>
          <a:ext cx="1323975" cy="514350"/>
        </a:xfrm>
        <a:prstGeom prst="rect">
          <a:avLst/>
        </a:prstGeom>
        <a:solidFill>
          <a:srgbClr val="FFFFFF">
            <a:alpha val="50196"/>
          </a:srgb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100">
              <a:solidFill>
                <a:srgbClr val="0070C0"/>
              </a:solidFill>
            </a:rPr>
            <a:t>↑</a:t>
          </a:r>
          <a:endParaRPr kumimoji="1" lang="en-US" altLang="ja-JP" sz="1100">
            <a:solidFill>
              <a:srgbClr val="0070C0"/>
            </a:solidFill>
          </a:endParaRPr>
        </a:p>
        <a:p>
          <a:pPr algn="ctr"/>
          <a:r>
            <a:rPr kumimoji="1" lang="ja-JP" altLang="en-US" sz="1100">
              <a:solidFill>
                <a:srgbClr val="0070C0"/>
              </a:solidFill>
            </a:rPr>
            <a:t>読解の解答を入力</a:t>
          </a:r>
          <a:endParaRPr kumimoji="1" lang="en-US" altLang="ja-JP" sz="1100">
            <a:solidFill>
              <a:srgbClr val="0070C0"/>
            </a:solidFill>
          </a:endParaRPr>
        </a:p>
      </xdr:txBody>
    </xdr:sp>
    <xdr:clientData/>
  </xdr:oneCellAnchor>
  <xdr:oneCellAnchor>
    <xdr:from>
      <xdr:col>12</xdr:col>
      <xdr:colOff>126573</xdr:colOff>
      <xdr:row>11</xdr:row>
      <xdr:rowOff>388030</xdr:rowOff>
    </xdr:from>
    <xdr:ext cx="1323975" cy="50065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8222471-DF14-43F4-B15E-1927B982A05B}"/>
            </a:ext>
          </a:extLst>
        </xdr:cNvPr>
        <xdr:cNvSpPr txBox="1"/>
      </xdr:nvSpPr>
      <xdr:spPr>
        <a:xfrm>
          <a:off x="8356173" y="3721780"/>
          <a:ext cx="1323975" cy="500650"/>
        </a:xfrm>
        <a:prstGeom prst="rect">
          <a:avLst/>
        </a:prstGeom>
        <a:solidFill>
          <a:srgbClr val="FFFFFF">
            <a:alpha val="50196"/>
          </a:srgb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100">
              <a:solidFill>
                <a:srgbClr val="0070C0"/>
              </a:solidFill>
            </a:rPr>
            <a:t>↑</a:t>
          </a:r>
          <a:endParaRPr kumimoji="1" lang="en-US" altLang="ja-JP" sz="1100">
            <a:solidFill>
              <a:srgbClr val="0070C0"/>
            </a:solidFill>
          </a:endParaRPr>
        </a:p>
        <a:p>
          <a:pPr algn="ctr"/>
          <a:r>
            <a:rPr kumimoji="1" lang="ja-JP" altLang="en-US" sz="1100">
              <a:solidFill>
                <a:srgbClr val="0070C0"/>
              </a:solidFill>
            </a:rPr>
            <a:t>聴解の解答を入力</a:t>
          </a:r>
          <a:endParaRPr kumimoji="1" lang="en-US" altLang="ja-JP" sz="1100">
            <a:solidFill>
              <a:srgbClr val="0070C0"/>
            </a:solidFill>
          </a:endParaRPr>
        </a:p>
      </xdr:txBody>
    </xdr:sp>
    <xdr:clientData/>
  </xdr:oneCellAnchor>
  <xdr:oneCellAnchor>
    <xdr:from>
      <xdr:col>11</xdr:col>
      <xdr:colOff>60778</xdr:colOff>
      <xdr:row>7</xdr:row>
      <xdr:rowOff>227980</xdr:rowOff>
    </xdr:from>
    <xdr:ext cx="1247329" cy="349776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A9DFB719-6D26-4E09-B0A5-36384E75F823}"/>
            </a:ext>
          </a:extLst>
        </xdr:cNvPr>
        <xdr:cNvSpPr txBox="1"/>
      </xdr:nvSpPr>
      <xdr:spPr>
        <a:xfrm>
          <a:off x="7604578" y="1894855"/>
          <a:ext cx="1247329" cy="3497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solidFill>
                <a:srgbClr val="FF0000"/>
              </a:solidFill>
            </a:rPr>
            <a:t>←言語知識素点</a:t>
          </a:r>
          <a:endParaRPr kumimoji="1" lang="en-US" altLang="ja-JP" sz="1200" b="1">
            <a:solidFill>
              <a:srgbClr val="FF0000"/>
            </a:solidFill>
          </a:endParaRPr>
        </a:p>
      </xdr:txBody>
    </xdr:sp>
    <xdr:clientData/>
  </xdr:oneCellAnchor>
  <xdr:oneCellAnchor>
    <xdr:from>
      <xdr:col>13</xdr:col>
      <xdr:colOff>508523</xdr:colOff>
      <xdr:row>11</xdr:row>
      <xdr:rowOff>300778</xdr:rowOff>
    </xdr:from>
    <xdr:ext cx="939553" cy="349776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B7312A4-EDD6-48CA-86FD-CFCB4E9AD434}"/>
            </a:ext>
          </a:extLst>
        </xdr:cNvPr>
        <xdr:cNvSpPr txBox="1"/>
      </xdr:nvSpPr>
      <xdr:spPr>
        <a:xfrm>
          <a:off x="9423923" y="3634528"/>
          <a:ext cx="939553" cy="3497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solidFill>
                <a:srgbClr val="FF0000"/>
              </a:solidFill>
            </a:rPr>
            <a:t>←聴解素点</a:t>
          </a:r>
          <a:endParaRPr kumimoji="1" lang="en-US" altLang="ja-JP" sz="1200" b="1">
            <a:solidFill>
              <a:srgbClr val="FF0000"/>
            </a:solidFill>
          </a:endParaRPr>
        </a:p>
      </xdr:txBody>
    </xdr:sp>
    <xdr:clientData/>
  </xdr:oneCellAnchor>
  <xdr:twoCellAnchor>
    <xdr:from>
      <xdr:col>10</xdr:col>
      <xdr:colOff>572766</xdr:colOff>
      <xdr:row>11</xdr:row>
      <xdr:rowOff>587911</xdr:rowOff>
    </xdr:from>
    <xdr:to>
      <xdr:col>11</xdr:col>
      <xdr:colOff>140966</xdr:colOff>
      <xdr:row>12</xdr:row>
      <xdr:rowOff>19819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50CFCAF7-1A90-4AD0-B8B3-DE535A7B57B7}"/>
            </a:ext>
          </a:extLst>
        </xdr:cNvPr>
        <xdr:cNvSpPr/>
      </xdr:nvSpPr>
      <xdr:spPr>
        <a:xfrm>
          <a:off x="7430766" y="3921661"/>
          <a:ext cx="254000" cy="117708"/>
        </a:xfrm>
        <a:prstGeom prst="rect">
          <a:avLst/>
        </a:prstGeom>
        <a:solidFill>
          <a:srgbClr val="FF0000">
            <a:alpha val="10196"/>
          </a:srgb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342901</xdr:colOff>
      <xdr:row>11</xdr:row>
      <xdr:rowOff>413359</xdr:rowOff>
    </xdr:from>
    <xdr:to>
      <xdr:col>13</xdr:col>
      <xdr:colOff>571501</xdr:colOff>
      <xdr:row>11</xdr:row>
      <xdr:rowOff>543108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6619E999-A664-408A-A825-DD60155FA348}"/>
            </a:ext>
          </a:extLst>
        </xdr:cNvPr>
        <xdr:cNvSpPr/>
      </xdr:nvSpPr>
      <xdr:spPr>
        <a:xfrm>
          <a:off x="9258301" y="3747109"/>
          <a:ext cx="228600" cy="129749"/>
        </a:xfrm>
        <a:prstGeom prst="rect">
          <a:avLst/>
        </a:prstGeom>
        <a:solidFill>
          <a:srgbClr val="FF0000">
            <a:alpha val="10196"/>
          </a:srgb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11</xdr:col>
      <xdr:colOff>60229</xdr:colOff>
      <xdr:row>11</xdr:row>
      <xdr:rowOff>472250</xdr:rowOff>
    </xdr:from>
    <xdr:ext cx="939553" cy="349776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E3D60033-92B9-4A3D-B833-E9F499D2719C}"/>
            </a:ext>
          </a:extLst>
        </xdr:cNvPr>
        <xdr:cNvSpPr txBox="1"/>
      </xdr:nvSpPr>
      <xdr:spPr>
        <a:xfrm>
          <a:off x="7604029" y="3806000"/>
          <a:ext cx="939553" cy="3497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solidFill>
                <a:srgbClr val="FF0000"/>
              </a:solidFill>
            </a:rPr>
            <a:t>←読解素点</a:t>
          </a:r>
          <a:endParaRPr kumimoji="1" lang="en-US" altLang="ja-JP" sz="1200" b="1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F1981-3DD3-4493-8C30-3CE3A247B352}">
  <dimension ref="A1:X49"/>
  <sheetViews>
    <sheetView tabSelected="1" zoomScaleNormal="100" workbookViewId="0"/>
  </sheetViews>
  <sheetFormatPr defaultRowHeight="18.75" x14ac:dyDescent="0.4"/>
  <cols>
    <col min="1" max="1" width="12.625" customWidth="1"/>
    <col min="2" max="7" width="6.625" customWidth="1"/>
    <col min="9" max="9" width="12.625" customWidth="1"/>
    <col min="10" max="15" width="6.625" customWidth="1"/>
    <col min="17" max="17" width="12.625" customWidth="1"/>
    <col min="18" max="23" width="6.625" customWidth="1"/>
  </cols>
  <sheetData>
    <row r="1" spans="1:24" ht="19.5" thickBot="1" x14ac:dyDescent="0.45">
      <c r="A1" s="1" t="s">
        <v>40</v>
      </c>
    </row>
    <row r="2" spans="1:24" ht="19.5" thickBot="1" x14ac:dyDescent="0.45">
      <c r="A2" s="1"/>
      <c r="I2" s="22" t="s">
        <v>11</v>
      </c>
      <c r="J2" s="23"/>
      <c r="K2" s="24"/>
      <c r="L2" s="25" t="s">
        <v>12</v>
      </c>
      <c r="M2" s="18" t="s">
        <v>10</v>
      </c>
      <c r="N2" s="19" t="s">
        <v>13</v>
      </c>
      <c r="O2" s="20" t="s">
        <v>14</v>
      </c>
      <c r="Q2" s="37" t="s">
        <v>42</v>
      </c>
      <c r="R2" s="37"/>
      <c r="S2" s="37"/>
      <c r="T2" s="37"/>
      <c r="U2" s="37"/>
      <c r="V2" s="37"/>
      <c r="W2" s="37"/>
    </row>
    <row r="3" spans="1:24" ht="24.75" thickBot="1" x14ac:dyDescent="0.45">
      <c r="A3" s="1"/>
      <c r="I3" s="39"/>
      <c r="J3" s="40"/>
      <c r="K3" s="41"/>
      <c r="L3" s="33">
        <f>O16/54*60</f>
        <v>0</v>
      </c>
      <c r="M3" s="34">
        <f>O40/63*60</f>
        <v>0</v>
      </c>
      <c r="N3" s="35">
        <f>W38/56*60</f>
        <v>0</v>
      </c>
      <c r="O3" s="36">
        <f>SUM(L3:N3)</f>
        <v>0</v>
      </c>
      <c r="P3" t="s">
        <v>15</v>
      </c>
      <c r="Q3" s="38" t="s">
        <v>19</v>
      </c>
      <c r="R3" s="38"/>
      <c r="S3" s="38"/>
      <c r="T3" s="38"/>
      <c r="U3" s="38"/>
      <c r="V3" s="38"/>
      <c r="W3" s="38"/>
      <c r="X3" s="38"/>
    </row>
    <row r="4" spans="1:24" ht="19.5" thickBot="1" x14ac:dyDescent="0.45">
      <c r="A4" s="1"/>
    </row>
    <row r="5" spans="1:24" ht="19.5" thickBot="1" x14ac:dyDescent="0.45">
      <c r="A5" s="2"/>
      <c r="B5" s="3"/>
      <c r="C5" s="3"/>
      <c r="D5" s="3" t="s">
        <v>5</v>
      </c>
      <c r="E5" s="3" t="s">
        <v>6</v>
      </c>
      <c r="F5" s="3" t="s">
        <v>7</v>
      </c>
      <c r="G5" s="4" t="s">
        <v>8</v>
      </c>
      <c r="I5" s="2"/>
      <c r="J5" s="3"/>
      <c r="K5" s="3"/>
      <c r="L5" s="3" t="s">
        <v>5</v>
      </c>
      <c r="M5" s="3" t="s">
        <v>6</v>
      </c>
      <c r="N5" s="3" t="s">
        <v>7</v>
      </c>
      <c r="O5" s="4" t="s">
        <v>8</v>
      </c>
      <c r="Q5" s="2"/>
      <c r="R5" s="3"/>
      <c r="S5" s="3"/>
      <c r="T5" s="3" t="s">
        <v>5</v>
      </c>
      <c r="U5" s="3" t="s">
        <v>6</v>
      </c>
      <c r="V5" s="3" t="s">
        <v>7</v>
      </c>
      <c r="W5" s="4" t="s">
        <v>8</v>
      </c>
    </row>
    <row r="6" spans="1:24" x14ac:dyDescent="0.4">
      <c r="A6" s="21" t="s">
        <v>12</v>
      </c>
      <c r="B6" s="3" t="s">
        <v>0</v>
      </c>
      <c r="C6" s="3">
        <v>1</v>
      </c>
      <c r="D6" s="3">
        <v>1</v>
      </c>
      <c r="E6" s="30"/>
      <c r="F6" s="3" t="str">
        <f>IF(EXACT(D6,E6),"○","×")</f>
        <v>×</v>
      </c>
      <c r="G6" s="4">
        <f>COUNTIF(F6,"○")*1+COUNTIF(F6,"×")*0</f>
        <v>0</v>
      </c>
      <c r="I6" s="2" t="s">
        <v>34</v>
      </c>
      <c r="J6" s="3" t="s">
        <v>35</v>
      </c>
      <c r="K6" s="3">
        <v>45</v>
      </c>
      <c r="L6" s="14">
        <v>3</v>
      </c>
      <c r="M6" s="30"/>
      <c r="N6" s="14" t="str">
        <f t="shared" ref="N6:N15" si="0">IF(EXACT(L6,M6),"○","×")</f>
        <v>×</v>
      </c>
      <c r="O6" s="16">
        <f t="shared" ref="O6:O15" si="1">COUNTIF(N6,"○")*1+COUNTIF(N6,"×")*0</f>
        <v>0</v>
      </c>
      <c r="Q6" s="2" t="s">
        <v>13</v>
      </c>
      <c r="R6" s="3" t="s">
        <v>0</v>
      </c>
      <c r="S6" s="3">
        <v>1</v>
      </c>
      <c r="T6" s="14">
        <v>4</v>
      </c>
      <c r="U6" s="30"/>
      <c r="V6" s="3" t="str">
        <f t="shared" ref="V6:V37" si="2">IF(EXACT(T6,U6),"○","×")</f>
        <v>×</v>
      </c>
      <c r="W6" s="4">
        <f>COUNTIF(V6,"○")*2+COUNTIF(V6,"×")*0</f>
        <v>0</v>
      </c>
    </row>
    <row r="7" spans="1:24" x14ac:dyDescent="0.4">
      <c r="A7" s="5"/>
      <c r="B7" s="6"/>
      <c r="C7" s="6">
        <v>2</v>
      </c>
      <c r="D7" s="6">
        <v>4</v>
      </c>
      <c r="E7" s="31"/>
      <c r="F7" s="6" t="str">
        <f t="shared" ref="F7:F27" si="3">IF(EXACT(D7,E7),"○","×")</f>
        <v>×</v>
      </c>
      <c r="G7" s="7">
        <f t="shared" ref="G7:G27" si="4">COUNTIF(F7,"○")*1+COUNTIF(F7,"×")*0</f>
        <v>0</v>
      </c>
      <c r="I7" s="5"/>
      <c r="J7" s="6"/>
      <c r="K7" s="6">
        <v>46</v>
      </c>
      <c r="L7" s="12">
        <v>1</v>
      </c>
      <c r="M7" s="31"/>
      <c r="N7" s="12" t="str">
        <f t="shared" si="0"/>
        <v>×</v>
      </c>
      <c r="O7" s="11">
        <f t="shared" si="1"/>
        <v>0</v>
      </c>
      <c r="Q7" s="5"/>
      <c r="R7" s="6"/>
      <c r="S7" s="6">
        <v>2</v>
      </c>
      <c r="T7" s="12">
        <v>1</v>
      </c>
      <c r="U7" s="31"/>
      <c r="V7" s="6" t="str">
        <f t="shared" si="2"/>
        <v>×</v>
      </c>
      <c r="W7" s="7">
        <f t="shared" ref="W7:W20" si="5">COUNTIF(V7,"○")*2+COUNTIF(V7,"×")*0</f>
        <v>0</v>
      </c>
    </row>
    <row r="8" spans="1:24" x14ac:dyDescent="0.4">
      <c r="A8" s="5"/>
      <c r="B8" s="6"/>
      <c r="C8" s="6">
        <v>3</v>
      </c>
      <c r="D8" s="6">
        <v>4</v>
      </c>
      <c r="E8" s="31"/>
      <c r="F8" s="6" t="str">
        <f t="shared" si="3"/>
        <v>×</v>
      </c>
      <c r="G8" s="7">
        <f t="shared" si="4"/>
        <v>0</v>
      </c>
      <c r="I8" s="5"/>
      <c r="J8" s="6"/>
      <c r="K8" s="6">
        <v>47</v>
      </c>
      <c r="L8" s="12">
        <v>3</v>
      </c>
      <c r="M8" s="31"/>
      <c r="N8" s="12" t="str">
        <f t="shared" si="0"/>
        <v>×</v>
      </c>
      <c r="O8" s="11">
        <f t="shared" si="1"/>
        <v>0</v>
      </c>
      <c r="Q8" s="5"/>
      <c r="R8" s="6"/>
      <c r="S8" s="6">
        <v>3</v>
      </c>
      <c r="T8" s="12">
        <v>3</v>
      </c>
      <c r="U8" s="31"/>
      <c r="V8" s="6" t="str">
        <f t="shared" si="2"/>
        <v>×</v>
      </c>
      <c r="W8" s="7">
        <f t="shared" si="5"/>
        <v>0</v>
      </c>
    </row>
    <row r="9" spans="1:24" x14ac:dyDescent="0.4">
      <c r="A9" s="5"/>
      <c r="B9" s="6"/>
      <c r="C9" s="6">
        <v>4</v>
      </c>
      <c r="D9" s="12">
        <v>2</v>
      </c>
      <c r="E9" s="31"/>
      <c r="F9" s="6" t="str">
        <f t="shared" si="3"/>
        <v>×</v>
      </c>
      <c r="G9" s="7">
        <f t="shared" si="4"/>
        <v>0</v>
      </c>
      <c r="I9" s="5"/>
      <c r="J9" s="6"/>
      <c r="K9" s="6">
        <v>48</v>
      </c>
      <c r="L9" s="12">
        <v>3</v>
      </c>
      <c r="M9" s="31"/>
      <c r="N9" s="12" t="str">
        <f t="shared" si="0"/>
        <v>×</v>
      </c>
      <c r="O9" s="11">
        <f t="shared" si="1"/>
        <v>0</v>
      </c>
      <c r="Q9" s="5"/>
      <c r="R9" s="6"/>
      <c r="S9" s="6">
        <v>4</v>
      </c>
      <c r="T9" s="12">
        <v>2</v>
      </c>
      <c r="U9" s="31"/>
      <c r="V9" s="6" t="str">
        <f t="shared" si="2"/>
        <v>×</v>
      </c>
      <c r="W9" s="7">
        <f t="shared" si="5"/>
        <v>0</v>
      </c>
    </row>
    <row r="10" spans="1:24" ht="19.5" thickBot="1" x14ac:dyDescent="0.45">
      <c r="A10" s="5"/>
      <c r="B10" s="6"/>
      <c r="C10" s="6">
        <v>5</v>
      </c>
      <c r="D10" s="12">
        <v>4</v>
      </c>
      <c r="E10" s="31"/>
      <c r="F10" s="6" t="str">
        <f t="shared" si="3"/>
        <v>×</v>
      </c>
      <c r="G10" s="7">
        <f t="shared" si="4"/>
        <v>0</v>
      </c>
      <c r="I10" s="8"/>
      <c r="J10" s="9"/>
      <c r="K10" s="9">
        <v>49</v>
      </c>
      <c r="L10" s="15">
        <v>1</v>
      </c>
      <c r="M10" s="32"/>
      <c r="N10" s="15" t="str">
        <f t="shared" si="0"/>
        <v>×</v>
      </c>
      <c r="O10" s="13">
        <f t="shared" si="1"/>
        <v>0</v>
      </c>
      <c r="Q10" s="5"/>
      <c r="R10" s="6"/>
      <c r="S10" s="6">
        <v>5</v>
      </c>
      <c r="T10" s="12">
        <v>4</v>
      </c>
      <c r="U10" s="31"/>
      <c r="V10" s="6" t="str">
        <f t="shared" si="2"/>
        <v>×</v>
      </c>
      <c r="W10" s="7">
        <f t="shared" si="5"/>
        <v>0</v>
      </c>
    </row>
    <row r="11" spans="1:24" x14ac:dyDescent="0.4">
      <c r="A11" s="21" t="s">
        <v>12</v>
      </c>
      <c r="B11" s="3" t="s">
        <v>1</v>
      </c>
      <c r="C11" s="3">
        <v>6</v>
      </c>
      <c r="D11" s="3">
        <v>2</v>
      </c>
      <c r="E11" s="30"/>
      <c r="F11" s="3" t="str">
        <f t="shared" si="3"/>
        <v>×</v>
      </c>
      <c r="G11" s="4">
        <f t="shared" si="4"/>
        <v>0</v>
      </c>
      <c r="I11" s="2" t="s">
        <v>34</v>
      </c>
      <c r="J11" s="3" t="s">
        <v>36</v>
      </c>
      <c r="K11" s="3">
        <v>50</v>
      </c>
      <c r="L11" s="14">
        <v>1</v>
      </c>
      <c r="M11" s="30"/>
      <c r="N11" s="14" t="str">
        <f t="shared" si="0"/>
        <v>×</v>
      </c>
      <c r="O11" s="16">
        <f t="shared" si="1"/>
        <v>0</v>
      </c>
      <c r="Q11" s="2" t="s">
        <v>13</v>
      </c>
      <c r="R11" s="3" t="s">
        <v>1</v>
      </c>
      <c r="S11" s="3">
        <v>1</v>
      </c>
      <c r="T11" s="14">
        <v>3</v>
      </c>
      <c r="U11" s="30"/>
      <c r="V11" s="3" t="str">
        <f t="shared" si="2"/>
        <v>×</v>
      </c>
      <c r="W11" s="4">
        <f t="shared" si="5"/>
        <v>0</v>
      </c>
    </row>
    <row r="12" spans="1:24" x14ac:dyDescent="0.4">
      <c r="A12" s="5"/>
      <c r="B12" s="6"/>
      <c r="C12" s="6">
        <v>7</v>
      </c>
      <c r="D12" s="12">
        <v>3</v>
      </c>
      <c r="E12" s="31"/>
      <c r="F12" s="6" t="str">
        <f t="shared" si="3"/>
        <v>×</v>
      </c>
      <c r="G12" s="7">
        <f t="shared" si="4"/>
        <v>0</v>
      </c>
      <c r="I12" s="5"/>
      <c r="J12" s="6"/>
      <c r="K12" s="6">
        <v>51</v>
      </c>
      <c r="L12" s="12">
        <v>3</v>
      </c>
      <c r="M12" s="31"/>
      <c r="N12" s="12" t="str">
        <f t="shared" si="0"/>
        <v>×</v>
      </c>
      <c r="O12" s="11">
        <f t="shared" si="1"/>
        <v>0</v>
      </c>
      <c r="Q12" s="5"/>
      <c r="R12" s="6"/>
      <c r="S12" s="6">
        <v>2</v>
      </c>
      <c r="T12" s="12">
        <v>2</v>
      </c>
      <c r="U12" s="31"/>
      <c r="V12" s="6" t="str">
        <f t="shared" si="2"/>
        <v>×</v>
      </c>
      <c r="W12" s="7">
        <f>COUNTIF(V12,"○")*2+COUNTIF(V12,"×")*0</f>
        <v>0</v>
      </c>
    </row>
    <row r="13" spans="1:24" x14ac:dyDescent="0.4">
      <c r="A13" s="5"/>
      <c r="B13" s="6"/>
      <c r="C13" s="6">
        <v>8</v>
      </c>
      <c r="D13" s="12">
        <v>1</v>
      </c>
      <c r="E13" s="31"/>
      <c r="F13" s="6" t="str">
        <f t="shared" si="3"/>
        <v>×</v>
      </c>
      <c r="G13" s="7">
        <f t="shared" si="4"/>
        <v>0</v>
      </c>
      <c r="I13" s="5"/>
      <c r="J13" s="6"/>
      <c r="K13" s="6">
        <v>52</v>
      </c>
      <c r="L13" s="12">
        <v>4</v>
      </c>
      <c r="M13" s="31"/>
      <c r="N13" s="12" t="str">
        <f t="shared" si="0"/>
        <v>×</v>
      </c>
      <c r="O13" s="11">
        <f t="shared" si="1"/>
        <v>0</v>
      </c>
      <c r="Q13" s="5"/>
      <c r="R13" s="6"/>
      <c r="S13" s="6">
        <v>3</v>
      </c>
      <c r="T13" s="12">
        <v>4</v>
      </c>
      <c r="U13" s="31"/>
      <c r="V13" s="6" t="str">
        <f t="shared" si="2"/>
        <v>×</v>
      </c>
      <c r="W13" s="7">
        <f t="shared" si="5"/>
        <v>0</v>
      </c>
    </row>
    <row r="14" spans="1:24" x14ac:dyDescent="0.4">
      <c r="A14" s="5"/>
      <c r="B14" s="6"/>
      <c r="C14" s="6">
        <v>9</v>
      </c>
      <c r="D14" s="12">
        <v>2</v>
      </c>
      <c r="E14" s="31"/>
      <c r="F14" s="6" t="str">
        <f t="shared" si="3"/>
        <v>×</v>
      </c>
      <c r="G14" s="7">
        <f t="shared" si="4"/>
        <v>0</v>
      </c>
      <c r="I14" s="5"/>
      <c r="J14" s="6"/>
      <c r="K14" s="6">
        <v>53</v>
      </c>
      <c r="L14" s="12">
        <v>2</v>
      </c>
      <c r="M14" s="31"/>
      <c r="N14" s="12" t="str">
        <f t="shared" si="0"/>
        <v>×</v>
      </c>
      <c r="O14" s="11">
        <f t="shared" si="1"/>
        <v>0</v>
      </c>
      <c r="Q14" s="5"/>
      <c r="R14" s="6"/>
      <c r="S14" s="6">
        <v>4</v>
      </c>
      <c r="T14" s="12">
        <v>2</v>
      </c>
      <c r="U14" s="31"/>
      <c r="V14" s="6" t="str">
        <f t="shared" si="2"/>
        <v>×</v>
      </c>
      <c r="W14" s="7">
        <f t="shared" si="5"/>
        <v>0</v>
      </c>
    </row>
    <row r="15" spans="1:24" ht="19.5" thickBot="1" x14ac:dyDescent="0.45">
      <c r="A15" s="8"/>
      <c r="B15" s="9"/>
      <c r="C15" s="9">
        <v>10</v>
      </c>
      <c r="D15" s="9">
        <v>4</v>
      </c>
      <c r="E15" s="32"/>
      <c r="F15" s="9" t="str">
        <f t="shared" si="3"/>
        <v>×</v>
      </c>
      <c r="G15" s="10">
        <f t="shared" si="4"/>
        <v>0</v>
      </c>
      <c r="I15" s="8"/>
      <c r="J15" s="9"/>
      <c r="K15" s="9">
        <v>54</v>
      </c>
      <c r="L15" s="15">
        <v>1</v>
      </c>
      <c r="M15" s="32"/>
      <c r="N15" s="15" t="str">
        <f t="shared" si="0"/>
        <v>×</v>
      </c>
      <c r="O15" s="13">
        <f t="shared" si="1"/>
        <v>0</v>
      </c>
      <c r="Q15" s="5"/>
      <c r="R15" s="6"/>
      <c r="S15" s="6">
        <v>5</v>
      </c>
      <c r="T15" s="12">
        <v>4</v>
      </c>
      <c r="U15" s="31"/>
      <c r="V15" s="6" t="str">
        <f t="shared" si="2"/>
        <v>×</v>
      </c>
      <c r="W15" s="7">
        <f t="shared" si="5"/>
        <v>0</v>
      </c>
    </row>
    <row r="16" spans="1:24" ht="19.5" thickBot="1" x14ac:dyDescent="0.45">
      <c r="A16" s="21" t="s">
        <v>12</v>
      </c>
      <c r="B16" s="6" t="s">
        <v>2</v>
      </c>
      <c r="C16" s="6">
        <v>11</v>
      </c>
      <c r="D16" s="12">
        <v>4</v>
      </c>
      <c r="E16" s="31"/>
      <c r="F16" s="6" t="str">
        <f t="shared" si="3"/>
        <v>×</v>
      </c>
      <c r="G16" s="7">
        <f t="shared" si="4"/>
        <v>0</v>
      </c>
      <c r="O16" s="17">
        <f>SUM(G6:G49)+SUM(O6:O15)</f>
        <v>0</v>
      </c>
      <c r="P16" t="s">
        <v>33</v>
      </c>
      <c r="Q16" s="8"/>
      <c r="R16" s="9"/>
      <c r="S16" s="9">
        <v>6</v>
      </c>
      <c r="T16" s="15">
        <v>3</v>
      </c>
      <c r="U16" s="32"/>
      <c r="V16" s="9" t="str">
        <f t="shared" si="2"/>
        <v>×</v>
      </c>
      <c r="W16" s="10">
        <f t="shared" si="5"/>
        <v>0</v>
      </c>
    </row>
    <row r="17" spans="1:23" ht="19.5" thickBot="1" x14ac:dyDescent="0.45">
      <c r="A17" s="5"/>
      <c r="B17" s="6"/>
      <c r="C17" s="6">
        <v>12</v>
      </c>
      <c r="D17" s="12">
        <v>4</v>
      </c>
      <c r="E17" s="31"/>
      <c r="F17" s="6" t="str">
        <f t="shared" si="3"/>
        <v>×</v>
      </c>
      <c r="G17" s="7">
        <f t="shared" si="4"/>
        <v>0</v>
      </c>
      <c r="Q17" s="5" t="s">
        <v>13</v>
      </c>
      <c r="R17" s="6" t="s">
        <v>2</v>
      </c>
      <c r="S17" s="6">
        <v>1</v>
      </c>
      <c r="T17" s="12">
        <v>4</v>
      </c>
      <c r="U17" s="31"/>
      <c r="V17" s="6" t="str">
        <f t="shared" si="2"/>
        <v>×</v>
      </c>
      <c r="W17" s="7">
        <f>COUNTIF(V17,"○")*2+COUNTIF(V17,"×")*0</f>
        <v>0</v>
      </c>
    </row>
    <row r="18" spans="1:23" ht="19.5" thickBot="1" x14ac:dyDescent="0.45">
      <c r="A18" s="5"/>
      <c r="B18" s="6"/>
      <c r="C18" s="6">
        <v>13</v>
      </c>
      <c r="D18" s="12">
        <v>4</v>
      </c>
      <c r="E18" s="31"/>
      <c r="F18" s="6" t="str">
        <f t="shared" si="3"/>
        <v>×</v>
      </c>
      <c r="G18" s="7">
        <f t="shared" si="4"/>
        <v>0</v>
      </c>
      <c r="I18" s="2"/>
      <c r="J18" s="3"/>
      <c r="K18" s="3"/>
      <c r="L18" s="3" t="s">
        <v>5</v>
      </c>
      <c r="M18" s="3" t="s">
        <v>6</v>
      </c>
      <c r="N18" s="3" t="s">
        <v>7</v>
      </c>
      <c r="O18" s="4" t="s">
        <v>8</v>
      </c>
      <c r="Q18" s="5"/>
      <c r="R18" s="6"/>
      <c r="S18" s="6">
        <v>2</v>
      </c>
      <c r="T18" s="12">
        <v>3</v>
      </c>
      <c r="U18" s="31"/>
      <c r="V18" s="6" t="str">
        <f t="shared" si="2"/>
        <v>×</v>
      </c>
      <c r="W18" s="7">
        <f t="shared" si="5"/>
        <v>0</v>
      </c>
    </row>
    <row r="19" spans="1:23" x14ac:dyDescent="0.4">
      <c r="A19" s="5"/>
      <c r="B19" s="6"/>
      <c r="C19" s="6">
        <v>14</v>
      </c>
      <c r="D19" s="12">
        <v>3</v>
      </c>
      <c r="E19" s="31"/>
      <c r="F19" s="6" t="str">
        <f t="shared" si="3"/>
        <v>×</v>
      </c>
      <c r="G19" s="7">
        <f t="shared" si="4"/>
        <v>0</v>
      </c>
      <c r="I19" s="2" t="s">
        <v>10</v>
      </c>
      <c r="J19" s="3" t="s">
        <v>25</v>
      </c>
      <c r="K19" s="3">
        <v>55</v>
      </c>
      <c r="L19" s="14">
        <v>4</v>
      </c>
      <c r="M19" s="30"/>
      <c r="N19" s="3" t="str">
        <f t="shared" ref="N19:N39" si="6">IF(EXACT(L19,M19),"○","×")</f>
        <v>×</v>
      </c>
      <c r="O19" s="4">
        <f>COUNTIF(N19,"○")*3+COUNTIF(N19,"×")*0</f>
        <v>0</v>
      </c>
      <c r="Q19" s="5"/>
      <c r="R19" s="6"/>
      <c r="S19" s="6">
        <v>3</v>
      </c>
      <c r="T19" s="12">
        <v>3</v>
      </c>
      <c r="U19" s="31"/>
      <c r="V19" s="6" t="str">
        <f t="shared" si="2"/>
        <v>×</v>
      </c>
      <c r="W19" s="7">
        <f t="shared" si="5"/>
        <v>0</v>
      </c>
    </row>
    <row r="20" spans="1:23" ht="19.5" thickBot="1" x14ac:dyDescent="0.45">
      <c r="A20" s="5"/>
      <c r="B20" s="6"/>
      <c r="C20" s="6">
        <v>15</v>
      </c>
      <c r="D20" s="12">
        <v>1</v>
      </c>
      <c r="E20" s="31"/>
      <c r="F20" s="6" t="str">
        <f t="shared" si="3"/>
        <v>×</v>
      </c>
      <c r="G20" s="7">
        <f t="shared" si="4"/>
        <v>0</v>
      </c>
      <c r="I20" s="5"/>
      <c r="J20" s="6"/>
      <c r="K20" s="6">
        <v>56</v>
      </c>
      <c r="L20" s="12">
        <v>1</v>
      </c>
      <c r="M20" s="31"/>
      <c r="N20" s="6" t="str">
        <f t="shared" si="6"/>
        <v>×</v>
      </c>
      <c r="O20" s="7">
        <f t="shared" ref="O20:O22" si="7">COUNTIF(N20,"○")*3+COUNTIF(N20,"×")*0</f>
        <v>0</v>
      </c>
      <c r="Q20" s="5"/>
      <c r="R20" s="6"/>
      <c r="S20" s="6">
        <v>4</v>
      </c>
      <c r="T20" s="12">
        <v>3</v>
      </c>
      <c r="U20" s="31"/>
      <c r="V20" s="6" t="str">
        <f t="shared" si="2"/>
        <v>×</v>
      </c>
      <c r="W20" s="7">
        <f t="shared" si="5"/>
        <v>0</v>
      </c>
    </row>
    <row r="21" spans="1:23" ht="19.5" thickBot="1" x14ac:dyDescent="0.45">
      <c r="A21" s="21" t="s">
        <v>12</v>
      </c>
      <c r="B21" s="3" t="s">
        <v>3</v>
      </c>
      <c r="C21" s="3">
        <v>16</v>
      </c>
      <c r="D21" s="3">
        <v>2</v>
      </c>
      <c r="E21" s="30"/>
      <c r="F21" s="3" t="str">
        <f t="shared" si="3"/>
        <v>×</v>
      </c>
      <c r="G21" s="4">
        <f t="shared" si="4"/>
        <v>0</v>
      </c>
      <c r="I21" s="5"/>
      <c r="J21" s="6"/>
      <c r="K21" s="6">
        <v>57</v>
      </c>
      <c r="L21" s="12">
        <v>4</v>
      </c>
      <c r="M21" s="31"/>
      <c r="N21" s="6" t="str">
        <f t="shared" si="6"/>
        <v>×</v>
      </c>
      <c r="O21" s="7">
        <f t="shared" si="7"/>
        <v>0</v>
      </c>
      <c r="Q21" s="5"/>
      <c r="R21" s="6"/>
      <c r="S21" s="6">
        <v>5</v>
      </c>
      <c r="T21" s="12">
        <v>3</v>
      </c>
      <c r="U21" s="31"/>
      <c r="V21" s="6" t="str">
        <f t="shared" si="2"/>
        <v>×</v>
      </c>
      <c r="W21" s="7">
        <f>COUNTIF(V21,"○")*2+COUNTIF(V21,"×")*0</f>
        <v>0</v>
      </c>
    </row>
    <row r="22" spans="1:23" x14ac:dyDescent="0.4">
      <c r="A22" s="5"/>
      <c r="B22" s="6"/>
      <c r="C22" s="6">
        <v>17</v>
      </c>
      <c r="D22" s="12">
        <v>3</v>
      </c>
      <c r="E22" s="31"/>
      <c r="F22" s="6" t="str">
        <f t="shared" si="3"/>
        <v>×</v>
      </c>
      <c r="G22" s="7">
        <f t="shared" si="4"/>
        <v>0</v>
      </c>
      <c r="I22" s="5"/>
      <c r="J22" s="6"/>
      <c r="K22" s="6">
        <v>58</v>
      </c>
      <c r="L22" s="12">
        <v>1</v>
      </c>
      <c r="M22" s="31"/>
      <c r="N22" s="6" t="str">
        <f t="shared" si="6"/>
        <v>×</v>
      </c>
      <c r="O22" s="7">
        <f t="shared" si="7"/>
        <v>0</v>
      </c>
      <c r="Q22" s="2" t="s">
        <v>13</v>
      </c>
      <c r="R22" s="3" t="s">
        <v>3</v>
      </c>
      <c r="S22" s="14">
        <v>1</v>
      </c>
      <c r="T22" s="14">
        <v>2</v>
      </c>
      <c r="U22" s="30"/>
      <c r="V22" s="14" t="str">
        <f t="shared" si="2"/>
        <v>×</v>
      </c>
      <c r="W22" s="4">
        <f t="shared" ref="W22:W25" si="8">COUNTIF(V22,"○")*1+COUNTIF(V22,"×")*0</f>
        <v>0</v>
      </c>
    </row>
    <row r="23" spans="1:23" ht="19.5" thickBot="1" x14ac:dyDescent="0.45">
      <c r="A23" s="5"/>
      <c r="B23" s="6"/>
      <c r="C23" s="6">
        <v>18</v>
      </c>
      <c r="D23" s="12">
        <v>3</v>
      </c>
      <c r="E23" s="31"/>
      <c r="F23" s="6" t="str">
        <f t="shared" si="3"/>
        <v>×</v>
      </c>
      <c r="G23" s="7">
        <f t="shared" si="4"/>
        <v>0</v>
      </c>
      <c r="I23" s="5"/>
      <c r="J23" s="6"/>
      <c r="K23" s="6">
        <v>59</v>
      </c>
      <c r="L23" s="12">
        <v>1</v>
      </c>
      <c r="M23" s="31"/>
      <c r="N23" s="6" t="str">
        <f t="shared" si="6"/>
        <v>×</v>
      </c>
      <c r="O23" s="7">
        <f>COUNTIF(N23,"○")*3+COUNTIF(N23,"×")*0</f>
        <v>0</v>
      </c>
      <c r="Q23" s="5"/>
      <c r="R23" s="6"/>
      <c r="S23" s="6">
        <v>2</v>
      </c>
      <c r="T23" s="12">
        <v>1</v>
      </c>
      <c r="U23" s="31"/>
      <c r="V23" s="12" t="str">
        <f t="shared" si="2"/>
        <v>×</v>
      </c>
      <c r="W23" s="7">
        <f t="shared" si="8"/>
        <v>0</v>
      </c>
    </row>
    <row r="24" spans="1:23" x14ac:dyDescent="0.4">
      <c r="A24" s="5"/>
      <c r="B24" s="6"/>
      <c r="C24" s="6">
        <v>19</v>
      </c>
      <c r="D24" s="12">
        <v>2</v>
      </c>
      <c r="E24" s="31"/>
      <c r="F24" s="6" t="str">
        <f t="shared" si="3"/>
        <v>×</v>
      </c>
      <c r="G24" s="7">
        <f t="shared" si="4"/>
        <v>0</v>
      </c>
      <c r="I24" s="2" t="s">
        <v>30</v>
      </c>
      <c r="J24" s="3" t="s">
        <v>26</v>
      </c>
      <c r="K24" s="3">
        <v>60</v>
      </c>
      <c r="L24" s="14">
        <v>3</v>
      </c>
      <c r="M24" s="30"/>
      <c r="N24" s="3" t="str">
        <f t="shared" si="6"/>
        <v>×</v>
      </c>
      <c r="O24" s="4">
        <f>COUNTIF(N24,"○")*3+COUNTIF(N24,"×")*0</f>
        <v>0</v>
      </c>
      <c r="Q24" s="5"/>
      <c r="R24" s="6"/>
      <c r="S24" s="12">
        <v>3</v>
      </c>
      <c r="T24" s="12">
        <v>3</v>
      </c>
      <c r="U24" s="31"/>
      <c r="V24" s="12" t="str">
        <f t="shared" si="2"/>
        <v>×</v>
      </c>
      <c r="W24" s="7">
        <f t="shared" si="8"/>
        <v>0</v>
      </c>
    </row>
    <row r="25" spans="1:23" x14ac:dyDescent="0.4">
      <c r="A25" s="5"/>
      <c r="B25" s="6"/>
      <c r="C25" s="6">
        <v>20</v>
      </c>
      <c r="D25" s="12">
        <v>4</v>
      </c>
      <c r="E25" s="31"/>
      <c r="F25" s="6" t="str">
        <f t="shared" si="3"/>
        <v>×</v>
      </c>
      <c r="G25" s="7">
        <f t="shared" si="4"/>
        <v>0</v>
      </c>
      <c r="I25" s="5"/>
      <c r="J25" s="6"/>
      <c r="K25" s="6">
        <v>61</v>
      </c>
      <c r="L25" s="12">
        <v>2</v>
      </c>
      <c r="M25" s="31"/>
      <c r="N25" s="6" t="str">
        <f t="shared" si="6"/>
        <v>×</v>
      </c>
      <c r="O25" s="7">
        <f>COUNTIF(N25,"○")*3+COUNTIF(N25,"×")*0</f>
        <v>0</v>
      </c>
      <c r="Q25" s="5"/>
      <c r="R25" s="6"/>
      <c r="S25" s="6">
        <v>4</v>
      </c>
      <c r="T25" s="12">
        <v>2</v>
      </c>
      <c r="U25" s="31"/>
      <c r="V25" s="12" t="str">
        <f t="shared" si="2"/>
        <v>×</v>
      </c>
      <c r="W25" s="7">
        <f t="shared" si="8"/>
        <v>0</v>
      </c>
    </row>
    <row r="26" spans="1:23" x14ac:dyDescent="0.4">
      <c r="A26" s="5"/>
      <c r="B26" s="6"/>
      <c r="C26" s="6">
        <v>21</v>
      </c>
      <c r="D26" s="12">
        <v>1</v>
      </c>
      <c r="E26" s="31"/>
      <c r="F26" s="6" t="str">
        <f t="shared" si="3"/>
        <v>×</v>
      </c>
      <c r="G26" s="7">
        <f t="shared" si="4"/>
        <v>0</v>
      </c>
      <c r="I26" s="5"/>
      <c r="J26" s="6"/>
      <c r="K26" s="6">
        <v>62</v>
      </c>
      <c r="L26" s="12">
        <v>1</v>
      </c>
      <c r="M26" s="31"/>
      <c r="N26" s="6" t="str">
        <f t="shared" si="6"/>
        <v>×</v>
      </c>
      <c r="O26" s="7">
        <f t="shared" ref="O26:O39" si="9">COUNTIF(N26,"○")*3+COUNTIF(N26,"×")*0</f>
        <v>0</v>
      </c>
      <c r="Q26" s="5"/>
      <c r="R26" s="6"/>
      <c r="S26" s="12">
        <v>5</v>
      </c>
      <c r="T26" s="12">
        <v>1</v>
      </c>
      <c r="U26" s="31"/>
      <c r="V26" s="12" t="str">
        <f t="shared" si="2"/>
        <v>×</v>
      </c>
      <c r="W26" s="11">
        <f t="shared" ref="W26:W33" si="10">COUNTIF(V26,"○")*1+COUNTIF(V26,"×")*0</f>
        <v>0</v>
      </c>
    </row>
    <row r="27" spans="1:23" ht="19.5" thickBot="1" x14ac:dyDescent="0.45">
      <c r="A27" s="8"/>
      <c r="B27" s="9"/>
      <c r="C27" s="9">
        <v>22</v>
      </c>
      <c r="D27" s="9">
        <v>2</v>
      </c>
      <c r="E27" s="32"/>
      <c r="F27" s="9" t="str">
        <f t="shared" si="3"/>
        <v>×</v>
      </c>
      <c r="G27" s="10">
        <f t="shared" si="4"/>
        <v>0</v>
      </c>
      <c r="I27" s="5"/>
      <c r="J27" s="6"/>
      <c r="K27" s="6">
        <v>63</v>
      </c>
      <c r="L27" s="12">
        <v>1</v>
      </c>
      <c r="M27" s="31"/>
      <c r="N27" s="6" t="str">
        <f t="shared" si="6"/>
        <v>×</v>
      </c>
      <c r="O27" s="7">
        <f t="shared" si="9"/>
        <v>0</v>
      </c>
      <c r="Q27" s="5"/>
      <c r="R27" s="6"/>
      <c r="S27" s="6">
        <v>6</v>
      </c>
      <c r="T27" s="12">
        <v>1</v>
      </c>
      <c r="U27" s="31"/>
      <c r="V27" s="12" t="str">
        <f t="shared" si="2"/>
        <v>×</v>
      </c>
      <c r="W27" s="11">
        <f t="shared" si="10"/>
        <v>0</v>
      </c>
    </row>
    <row r="28" spans="1:23" x14ac:dyDescent="0.4">
      <c r="A28" s="21" t="s">
        <v>12</v>
      </c>
      <c r="B28" s="6" t="s">
        <v>4</v>
      </c>
      <c r="C28" s="6">
        <v>23</v>
      </c>
      <c r="D28" s="12">
        <v>1</v>
      </c>
      <c r="E28" s="31"/>
      <c r="F28" s="6" t="str">
        <f t="shared" ref="F28:F49" si="11">IF(EXACT(D28,E28),"○","×")</f>
        <v>×</v>
      </c>
      <c r="G28" s="7">
        <f t="shared" ref="G28:G49" si="12">COUNTIF(F28,"○")*1+COUNTIF(F28,"×")*0</f>
        <v>0</v>
      </c>
      <c r="I28" s="5"/>
      <c r="J28" s="6"/>
      <c r="K28" s="6">
        <v>64</v>
      </c>
      <c r="L28" s="12">
        <v>3</v>
      </c>
      <c r="M28" s="31"/>
      <c r="N28" s="6" t="str">
        <f t="shared" si="6"/>
        <v>×</v>
      </c>
      <c r="O28" s="7">
        <f t="shared" si="9"/>
        <v>0</v>
      </c>
      <c r="Q28" s="5"/>
      <c r="R28" s="6"/>
      <c r="S28" s="12">
        <v>7</v>
      </c>
      <c r="T28" s="12">
        <v>3</v>
      </c>
      <c r="U28" s="31"/>
      <c r="V28" s="12" t="str">
        <f t="shared" si="2"/>
        <v>×</v>
      </c>
      <c r="W28" s="11">
        <f t="shared" si="10"/>
        <v>0</v>
      </c>
    </row>
    <row r="29" spans="1:23" x14ac:dyDescent="0.4">
      <c r="A29" s="5"/>
      <c r="B29" s="6"/>
      <c r="C29" s="6">
        <v>24</v>
      </c>
      <c r="D29" s="12">
        <v>3</v>
      </c>
      <c r="E29" s="31"/>
      <c r="F29" s="6" t="str">
        <f t="shared" si="11"/>
        <v>×</v>
      </c>
      <c r="G29" s="7">
        <f t="shared" si="12"/>
        <v>0</v>
      </c>
      <c r="I29" s="5"/>
      <c r="J29" s="6"/>
      <c r="K29" s="6">
        <v>65</v>
      </c>
      <c r="L29" s="12">
        <v>3</v>
      </c>
      <c r="M29" s="31"/>
      <c r="N29" s="6" t="str">
        <f t="shared" si="6"/>
        <v>×</v>
      </c>
      <c r="O29" s="7">
        <f t="shared" si="9"/>
        <v>0</v>
      </c>
      <c r="Q29" s="5"/>
      <c r="R29" s="6"/>
      <c r="S29" s="6">
        <v>8</v>
      </c>
      <c r="T29" s="12">
        <v>3</v>
      </c>
      <c r="U29" s="31"/>
      <c r="V29" s="12" t="str">
        <f t="shared" si="2"/>
        <v>×</v>
      </c>
      <c r="W29" s="11">
        <f t="shared" si="10"/>
        <v>0</v>
      </c>
    </row>
    <row r="30" spans="1:23" x14ac:dyDescent="0.4">
      <c r="A30" s="5"/>
      <c r="B30" s="6"/>
      <c r="C30" s="6">
        <v>25</v>
      </c>
      <c r="D30" s="12">
        <v>2</v>
      </c>
      <c r="E30" s="31"/>
      <c r="F30" s="6" t="str">
        <f t="shared" si="11"/>
        <v>×</v>
      </c>
      <c r="G30" s="7">
        <f t="shared" si="12"/>
        <v>0</v>
      </c>
      <c r="I30" s="5"/>
      <c r="J30" s="6"/>
      <c r="K30" s="6">
        <v>66</v>
      </c>
      <c r="L30" s="12">
        <v>1</v>
      </c>
      <c r="M30" s="31"/>
      <c r="N30" s="6" t="str">
        <f t="shared" si="6"/>
        <v>×</v>
      </c>
      <c r="O30" s="7">
        <f t="shared" si="9"/>
        <v>0</v>
      </c>
      <c r="Q30" s="5"/>
      <c r="R30" s="6"/>
      <c r="S30" s="12">
        <v>9</v>
      </c>
      <c r="T30" s="12">
        <v>1</v>
      </c>
      <c r="U30" s="31"/>
      <c r="V30" s="12" t="str">
        <f t="shared" si="2"/>
        <v>×</v>
      </c>
      <c r="W30" s="11">
        <f t="shared" si="10"/>
        <v>0</v>
      </c>
    </row>
    <row r="31" spans="1:23" x14ac:dyDescent="0.4">
      <c r="A31" s="5"/>
      <c r="B31" s="6"/>
      <c r="C31" s="6">
        <v>26</v>
      </c>
      <c r="D31" s="12">
        <v>2</v>
      </c>
      <c r="E31" s="31"/>
      <c r="F31" s="6" t="str">
        <f t="shared" si="11"/>
        <v>×</v>
      </c>
      <c r="G31" s="7">
        <f t="shared" si="12"/>
        <v>0</v>
      </c>
      <c r="I31" s="5"/>
      <c r="J31" s="6"/>
      <c r="K31" s="6">
        <v>67</v>
      </c>
      <c r="L31" s="12">
        <v>4</v>
      </c>
      <c r="M31" s="31"/>
      <c r="N31" s="6" t="str">
        <f t="shared" si="6"/>
        <v>×</v>
      </c>
      <c r="O31" s="7">
        <f t="shared" si="9"/>
        <v>0</v>
      </c>
      <c r="Q31" s="5"/>
      <c r="R31" s="6"/>
      <c r="S31" s="6">
        <v>10</v>
      </c>
      <c r="T31" s="12">
        <v>1</v>
      </c>
      <c r="U31" s="31"/>
      <c r="V31" s="12" t="str">
        <f t="shared" si="2"/>
        <v>×</v>
      </c>
      <c r="W31" s="11">
        <f t="shared" si="10"/>
        <v>0</v>
      </c>
    </row>
    <row r="32" spans="1:23" ht="19.5" thickBot="1" x14ac:dyDescent="0.45">
      <c r="A32" s="5"/>
      <c r="B32" s="6"/>
      <c r="C32" s="6">
        <v>27</v>
      </c>
      <c r="D32" s="12">
        <v>2</v>
      </c>
      <c r="E32" s="31"/>
      <c r="F32" s="6" t="str">
        <f t="shared" si="11"/>
        <v>×</v>
      </c>
      <c r="G32" s="7">
        <f t="shared" si="12"/>
        <v>0</v>
      </c>
      <c r="I32" s="5"/>
      <c r="J32" s="6"/>
      <c r="K32" s="6">
        <v>68</v>
      </c>
      <c r="L32" s="12">
        <v>2</v>
      </c>
      <c r="M32" s="31"/>
      <c r="N32" s="6" t="str">
        <f t="shared" si="6"/>
        <v>×</v>
      </c>
      <c r="O32" s="7">
        <f t="shared" si="9"/>
        <v>0</v>
      </c>
      <c r="Q32" s="5"/>
      <c r="R32" s="6"/>
      <c r="S32" s="12">
        <v>11</v>
      </c>
      <c r="T32" s="12">
        <v>2</v>
      </c>
      <c r="U32" s="31"/>
      <c r="V32" s="12" t="str">
        <f t="shared" si="2"/>
        <v>×</v>
      </c>
      <c r="W32" s="11">
        <f t="shared" si="10"/>
        <v>0</v>
      </c>
    </row>
    <row r="33" spans="1:24" ht="19.5" thickBot="1" x14ac:dyDescent="0.45">
      <c r="A33" s="21" t="s">
        <v>12</v>
      </c>
      <c r="B33" s="3" t="s">
        <v>23</v>
      </c>
      <c r="C33" s="3">
        <v>28</v>
      </c>
      <c r="D33" s="14">
        <v>4</v>
      </c>
      <c r="E33" s="30"/>
      <c r="F33" s="3" t="str">
        <f t="shared" si="11"/>
        <v>×</v>
      </c>
      <c r="G33" s="4">
        <f t="shared" si="12"/>
        <v>0</v>
      </c>
      <c r="I33" s="2" t="s">
        <v>10</v>
      </c>
      <c r="J33" s="3" t="s">
        <v>27</v>
      </c>
      <c r="K33" s="3">
        <v>69</v>
      </c>
      <c r="L33" s="14">
        <v>2</v>
      </c>
      <c r="M33" s="30"/>
      <c r="N33" s="3" t="str">
        <f t="shared" si="6"/>
        <v>×</v>
      </c>
      <c r="O33" s="4">
        <f>COUNTIF(N33,"○")*3+COUNTIF(N33,"×")*0</f>
        <v>0</v>
      </c>
      <c r="Q33" s="8"/>
      <c r="R33" s="9"/>
      <c r="S33" s="9">
        <v>12</v>
      </c>
      <c r="T33" s="15">
        <v>1</v>
      </c>
      <c r="U33" s="32"/>
      <c r="V33" s="15" t="str">
        <f t="shared" si="2"/>
        <v>×</v>
      </c>
      <c r="W33" s="13">
        <f t="shared" si="10"/>
        <v>0</v>
      </c>
    </row>
    <row r="34" spans="1:24" ht="19.5" thickBot="1" x14ac:dyDescent="0.45">
      <c r="A34" s="5"/>
      <c r="B34" s="6"/>
      <c r="C34" s="6">
        <v>29</v>
      </c>
      <c r="D34" s="12">
        <v>2</v>
      </c>
      <c r="E34" s="31"/>
      <c r="F34" s="6" t="str">
        <f t="shared" si="11"/>
        <v>×</v>
      </c>
      <c r="G34" s="7">
        <f t="shared" si="12"/>
        <v>0</v>
      </c>
      <c r="I34" s="8"/>
      <c r="J34" s="9"/>
      <c r="K34" s="9">
        <v>70</v>
      </c>
      <c r="L34" s="15">
        <v>4</v>
      </c>
      <c r="M34" s="32"/>
      <c r="N34" s="9" t="str">
        <f t="shared" si="6"/>
        <v>×</v>
      </c>
      <c r="O34" s="10">
        <f t="shared" si="9"/>
        <v>0</v>
      </c>
      <c r="Q34" s="5" t="s">
        <v>13</v>
      </c>
      <c r="R34" s="6" t="s">
        <v>4</v>
      </c>
      <c r="S34" s="12">
        <v>1</v>
      </c>
      <c r="T34" s="12">
        <v>2</v>
      </c>
      <c r="U34" s="31"/>
      <c r="V34" s="12" t="str">
        <f t="shared" si="2"/>
        <v>×</v>
      </c>
      <c r="W34" s="11">
        <f>COUNTIF(V34,"○")*3+COUNTIF(V34,"×")*0</f>
        <v>0</v>
      </c>
    </row>
    <row r="35" spans="1:24" x14ac:dyDescent="0.4">
      <c r="A35" s="5"/>
      <c r="B35" s="6"/>
      <c r="C35" s="6">
        <v>30</v>
      </c>
      <c r="D35" s="12">
        <v>2</v>
      </c>
      <c r="E35" s="31"/>
      <c r="F35" s="6" t="str">
        <f t="shared" si="11"/>
        <v>×</v>
      </c>
      <c r="G35" s="7">
        <f t="shared" si="12"/>
        <v>0</v>
      </c>
      <c r="I35" s="5" t="s">
        <v>10</v>
      </c>
      <c r="J35" s="6" t="s">
        <v>28</v>
      </c>
      <c r="K35" s="6">
        <v>71</v>
      </c>
      <c r="L35" s="12">
        <v>3</v>
      </c>
      <c r="M35" s="31"/>
      <c r="N35" s="6" t="str">
        <f t="shared" si="6"/>
        <v>×</v>
      </c>
      <c r="O35" s="7">
        <f t="shared" si="9"/>
        <v>0</v>
      </c>
      <c r="Q35" s="5"/>
      <c r="R35" s="6"/>
      <c r="S35" s="12">
        <v>2</v>
      </c>
      <c r="T35" s="12">
        <v>2</v>
      </c>
      <c r="U35" s="31"/>
      <c r="V35" s="12" t="str">
        <f t="shared" si="2"/>
        <v>×</v>
      </c>
      <c r="W35" s="11">
        <f t="shared" ref="W35:W37" si="13">COUNTIF(V35,"○")*3+COUNTIF(V35,"×")*0</f>
        <v>0</v>
      </c>
    </row>
    <row r="36" spans="1:24" x14ac:dyDescent="0.4">
      <c r="A36" s="5"/>
      <c r="B36" s="6"/>
      <c r="C36" s="6">
        <v>31</v>
      </c>
      <c r="D36" s="12">
        <v>3</v>
      </c>
      <c r="E36" s="31"/>
      <c r="F36" s="6" t="str">
        <f t="shared" si="11"/>
        <v>×</v>
      </c>
      <c r="G36" s="7">
        <f t="shared" si="12"/>
        <v>0</v>
      </c>
      <c r="I36" s="5"/>
      <c r="J36" s="6"/>
      <c r="K36" s="6">
        <v>72</v>
      </c>
      <c r="L36" s="12">
        <v>1</v>
      </c>
      <c r="M36" s="31"/>
      <c r="N36" s="6" t="str">
        <f t="shared" si="6"/>
        <v>×</v>
      </c>
      <c r="O36" s="7">
        <f t="shared" si="9"/>
        <v>0</v>
      </c>
      <c r="Q36" s="5"/>
      <c r="R36" s="6"/>
      <c r="S36" s="26" t="s">
        <v>37</v>
      </c>
      <c r="T36" s="12">
        <v>1</v>
      </c>
      <c r="U36" s="31"/>
      <c r="V36" s="12" t="str">
        <f t="shared" si="2"/>
        <v>×</v>
      </c>
      <c r="W36" s="11">
        <f t="shared" si="13"/>
        <v>0</v>
      </c>
    </row>
    <row r="37" spans="1:24" ht="19.5" thickBot="1" x14ac:dyDescent="0.45">
      <c r="A37" s="8"/>
      <c r="B37" s="9"/>
      <c r="C37" s="9">
        <v>32</v>
      </c>
      <c r="D37" s="15">
        <v>4</v>
      </c>
      <c r="E37" s="32"/>
      <c r="F37" s="9" t="str">
        <f t="shared" si="11"/>
        <v>×</v>
      </c>
      <c r="G37" s="10">
        <f t="shared" si="12"/>
        <v>0</v>
      </c>
      <c r="I37" s="5"/>
      <c r="J37" s="6"/>
      <c r="K37" s="6">
        <v>73</v>
      </c>
      <c r="L37" s="12">
        <v>4</v>
      </c>
      <c r="M37" s="31"/>
      <c r="N37" s="6" t="str">
        <f t="shared" si="6"/>
        <v>×</v>
      </c>
      <c r="O37" s="7">
        <f t="shared" si="9"/>
        <v>0</v>
      </c>
      <c r="Q37" s="8"/>
      <c r="R37" s="9"/>
      <c r="S37" s="27" t="s">
        <v>38</v>
      </c>
      <c r="T37" s="9">
        <v>3</v>
      </c>
      <c r="U37" s="32"/>
      <c r="V37" s="15" t="str">
        <f t="shared" si="2"/>
        <v>×</v>
      </c>
      <c r="W37" s="13">
        <f t="shared" si="13"/>
        <v>0</v>
      </c>
    </row>
    <row r="38" spans="1:24" ht="19.5" thickBot="1" x14ac:dyDescent="0.45">
      <c r="A38" s="21" t="s">
        <v>12</v>
      </c>
      <c r="B38" s="3" t="s">
        <v>24</v>
      </c>
      <c r="C38" s="3">
        <v>33</v>
      </c>
      <c r="D38" s="14">
        <v>1</v>
      </c>
      <c r="E38" s="30"/>
      <c r="F38" s="3" t="str">
        <f t="shared" si="11"/>
        <v>×</v>
      </c>
      <c r="G38" s="4">
        <f t="shared" si="12"/>
        <v>0</v>
      </c>
      <c r="I38" s="2" t="s">
        <v>10</v>
      </c>
      <c r="J38" s="3" t="s">
        <v>29</v>
      </c>
      <c r="K38" s="3">
        <v>74</v>
      </c>
      <c r="L38" s="3">
        <v>3</v>
      </c>
      <c r="M38" s="30"/>
      <c r="N38" s="3" t="str">
        <f t="shared" si="6"/>
        <v>×</v>
      </c>
      <c r="O38" s="4">
        <f t="shared" si="9"/>
        <v>0</v>
      </c>
      <c r="W38" s="17">
        <f>SUM(W6:W37)</f>
        <v>0</v>
      </c>
      <c r="X38" t="s">
        <v>32</v>
      </c>
    </row>
    <row r="39" spans="1:24" ht="19.5" thickBot="1" x14ac:dyDescent="0.45">
      <c r="A39" s="5"/>
      <c r="B39" s="6"/>
      <c r="C39" s="6">
        <v>34</v>
      </c>
      <c r="D39" s="12">
        <v>4</v>
      </c>
      <c r="E39" s="31"/>
      <c r="F39" s="6" t="str">
        <f t="shared" si="11"/>
        <v>×</v>
      </c>
      <c r="G39" s="7">
        <f t="shared" si="12"/>
        <v>0</v>
      </c>
      <c r="I39" s="8"/>
      <c r="J39" s="9"/>
      <c r="K39" s="9">
        <v>75</v>
      </c>
      <c r="L39" s="9">
        <v>2</v>
      </c>
      <c r="M39" s="32"/>
      <c r="N39" s="9" t="str">
        <f t="shared" si="6"/>
        <v>×</v>
      </c>
      <c r="O39" s="10">
        <f t="shared" si="9"/>
        <v>0</v>
      </c>
      <c r="P39" t="s">
        <v>31</v>
      </c>
    </row>
    <row r="40" spans="1:24" ht="19.5" thickBot="1" x14ac:dyDescent="0.45">
      <c r="A40" s="5"/>
      <c r="B40" s="6"/>
      <c r="C40" s="6">
        <v>35</v>
      </c>
      <c r="D40" s="12">
        <v>3</v>
      </c>
      <c r="E40" s="31"/>
      <c r="F40" s="6" t="str">
        <f t="shared" si="11"/>
        <v>×</v>
      </c>
      <c r="G40" s="7">
        <f t="shared" si="12"/>
        <v>0</v>
      </c>
      <c r="O40" s="17">
        <f>SUM(O19:O39)</f>
        <v>0</v>
      </c>
    </row>
    <row r="41" spans="1:24" x14ac:dyDescent="0.4">
      <c r="A41" s="5"/>
      <c r="B41" s="6"/>
      <c r="C41" s="6">
        <v>36</v>
      </c>
      <c r="D41" s="12">
        <v>1</v>
      </c>
      <c r="E41" s="31"/>
      <c r="F41" s="6" t="str">
        <f t="shared" si="11"/>
        <v>×</v>
      </c>
      <c r="G41" s="7">
        <f t="shared" si="12"/>
        <v>0</v>
      </c>
    </row>
    <row r="42" spans="1:24" x14ac:dyDescent="0.4">
      <c r="A42" s="5"/>
      <c r="B42" s="6"/>
      <c r="C42" s="6">
        <v>37</v>
      </c>
      <c r="D42" s="12">
        <v>4</v>
      </c>
      <c r="E42" s="31"/>
      <c r="F42" s="6" t="str">
        <f t="shared" si="11"/>
        <v>×</v>
      </c>
      <c r="G42" s="7">
        <f t="shared" si="12"/>
        <v>0</v>
      </c>
    </row>
    <row r="43" spans="1:24" x14ac:dyDescent="0.4">
      <c r="A43" s="5"/>
      <c r="B43" s="6"/>
      <c r="C43" s="6">
        <v>38</v>
      </c>
      <c r="D43" s="12">
        <v>2</v>
      </c>
      <c r="E43" s="31"/>
      <c r="F43" s="6" t="str">
        <f t="shared" si="11"/>
        <v>×</v>
      </c>
      <c r="G43" s="7">
        <f t="shared" si="12"/>
        <v>0</v>
      </c>
    </row>
    <row r="44" spans="1:24" x14ac:dyDescent="0.4">
      <c r="A44" s="5"/>
      <c r="B44" s="6"/>
      <c r="C44" s="6">
        <v>39</v>
      </c>
      <c r="D44" s="12">
        <v>4</v>
      </c>
      <c r="E44" s="31"/>
      <c r="F44" s="6" t="str">
        <f t="shared" si="11"/>
        <v>×</v>
      </c>
      <c r="G44" s="7">
        <f t="shared" si="12"/>
        <v>0</v>
      </c>
    </row>
    <row r="45" spans="1:24" x14ac:dyDescent="0.4">
      <c r="A45" s="5"/>
      <c r="B45" s="6"/>
      <c r="C45" s="6">
        <v>40</v>
      </c>
      <c r="D45" s="12">
        <v>4</v>
      </c>
      <c r="E45" s="31"/>
      <c r="F45" s="6" t="str">
        <f t="shared" si="11"/>
        <v>×</v>
      </c>
      <c r="G45" s="7">
        <f t="shared" si="12"/>
        <v>0</v>
      </c>
    </row>
    <row r="46" spans="1:24" x14ac:dyDescent="0.4">
      <c r="A46" s="5"/>
      <c r="B46" s="6"/>
      <c r="C46" s="6">
        <v>41</v>
      </c>
      <c r="D46" s="12">
        <v>1</v>
      </c>
      <c r="E46" s="31"/>
      <c r="F46" s="6" t="str">
        <f t="shared" si="11"/>
        <v>×</v>
      </c>
      <c r="G46" s="7">
        <f t="shared" si="12"/>
        <v>0</v>
      </c>
    </row>
    <row r="47" spans="1:24" x14ac:dyDescent="0.4">
      <c r="A47" s="5"/>
      <c r="B47" s="6"/>
      <c r="C47" s="6">
        <v>42</v>
      </c>
      <c r="D47" s="12">
        <v>2</v>
      </c>
      <c r="E47" s="31"/>
      <c r="F47" s="6" t="str">
        <f t="shared" si="11"/>
        <v>×</v>
      </c>
      <c r="G47" s="7">
        <f t="shared" si="12"/>
        <v>0</v>
      </c>
    </row>
    <row r="48" spans="1:24" x14ac:dyDescent="0.4">
      <c r="A48" s="5"/>
      <c r="B48" s="6"/>
      <c r="C48" s="6">
        <v>43</v>
      </c>
      <c r="D48" s="12">
        <v>4</v>
      </c>
      <c r="E48" s="31"/>
      <c r="F48" s="6" t="str">
        <f t="shared" si="11"/>
        <v>×</v>
      </c>
      <c r="G48" s="7">
        <f t="shared" si="12"/>
        <v>0</v>
      </c>
    </row>
    <row r="49" spans="1:7" ht="19.5" thickBot="1" x14ac:dyDescent="0.45">
      <c r="A49" s="8"/>
      <c r="B49" s="9"/>
      <c r="C49" s="9">
        <v>44</v>
      </c>
      <c r="D49" s="15">
        <v>2</v>
      </c>
      <c r="E49" s="32"/>
      <c r="F49" s="9" t="str">
        <f t="shared" si="11"/>
        <v>×</v>
      </c>
      <c r="G49" s="10">
        <f t="shared" si="12"/>
        <v>0</v>
      </c>
    </row>
  </sheetData>
  <sheetProtection sheet="1" objects="1" scenarios="1"/>
  <mergeCells count="3">
    <mergeCell ref="Q2:W2"/>
    <mergeCell ref="Q3:X3"/>
    <mergeCell ref="I3:K3"/>
  </mergeCells>
  <phoneticPr fontId="1"/>
  <conditionalFormatting sqref="L3:N3">
    <cfRule type="cellIs" dxfId="1" priority="2" operator="lessThan">
      <formula>19</formula>
    </cfRule>
  </conditionalFormatting>
  <conditionalFormatting sqref="O3">
    <cfRule type="cellIs" dxfId="0" priority="1" operator="lessThan">
      <formula>90</formula>
    </cfRule>
  </conditionalFormatting>
  <pageMargins left="0.7" right="0.7" top="0.75" bottom="0.75" header="0.3" footer="0.3"/>
  <pageSetup paperSize="8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1C83C-5740-4066-9FFC-CE4EF15C7345}">
  <dimension ref="A2:G13"/>
  <sheetViews>
    <sheetView zoomScale="99" zoomScaleNormal="145" workbookViewId="0">
      <selection activeCell="A8" sqref="A8"/>
    </sheetView>
  </sheetViews>
  <sheetFormatPr defaultRowHeight="18.75" x14ac:dyDescent="0.4"/>
  <sheetData>
    <row r="2" spans="1:7" x14ac:dyDescent="0.4">
      <c r="A2" s="1" t="s">
        <v>9</v>
      </c>
    </row>
    <row r="3" spans="1:7" x14ac:dyDescent="0.4">
      <c r="A3" t="s">
        <v>16</v>
      </c>
    </row>
    <row r="4" spans="1:7" x14ac:dyDescent="0.4">
      <c r="A4" t="s">
        <v>17</v>
      </c>
    </row>
    <row r="5" spans="1:7" x14ac:dyDescent="0.4">
      <c r="A5" t="s">
        <v>21</v>
      </c>
    </row>
    <row r="6" spans="1:7" x14ac:dyDescent="0.4">
      <c r="A6" t="s">
        <v>18</v>
      </c>
    </row>
    <row r="7" spans="1:7" s="29" customFormat="1" x14ac:dyDescent="0.4">
      <c r="A7" s="29" t="s">
        <v>43</v>
      </c>
    </row>
    <row r="10" spans="1:7" x14ac:dyDescent="0.4">
      <c r="A10" s="1" t="s">
        <v>20</v>
      </c>
    </row>
    <row r="11" spans="1:7" ht="75" customHeight="1" x14ac:dyDescent="0.4">
      <c r="A11" s="42" t="s">
        <v>22</v>
      </c>
      <c r="B11" s="37"/>
      <c r="C11" s="37"/>
      <c r="D11" s="37"/>
      <c r="E11" s="37"/>
      <c r="F11" s="37"/>
      <c r="G11" s="37"/>
    </row>
    <row r="12" spans="1:7" s="28" customFormat="1" ht="54" customHeight="1" x14ac:dyDescent="0.4">
      <c r="A12" s="42" t="s">
        <v>39</v>
      </c>
      <c r="B12" s="42"/>
      <c r="C12" s="42"/>
      <c r="D12" s="42"/>
      <c r="E12" s="42"/>
      <c r="F12" s="42"/>
    </row>
    <row r="13" spans="1:7" s="29" customFormat="1" x14ac:dyDescent="0.4">
      <c r="A13" s="43" t="s">
        <v>41</v>
      </c>
      <c r="B13" s="43"/>
      <c r="C13" s="43"/>
      <c r="D13" s="43"/>
      <c r="E13" s="43"/>
      <c r="F13" s="43"/>
    </row>
  </sheetData>
  <mergeCells count="3">
    <mergeCell ref="A11:G11"/>
    <mergeCell ref="A12:F12"/>
    <mergeCell ref="A13:F13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採点表</vt:lpstr>
      <vt:lpstr>このファイルについて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アスク出版編集部</dc:creator>
  <cp:lastModifiedBy>アスク出版編集部</cp:lastModifiedBy>
  <cp:lastPrinted>2020-04-22T01:33:32Z</cp:lastPrinted>
  <dcterms:created xsi:type="dcterms:W3CDTF">2020-01-27T05:39:12Z</dcterms:created>
  <dcterms:modified xsi:type="dcterms:W3CDTF">2020-05-25T01:44:20Z</dcterms:modified>
</cp:coreProperties>
</file>